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AYTO" sheetId="7" r:id="rId1"/>
  </sheets>
  <calcPr calcId="145621"/>
</workbook>
</file>

<file path=xl/calcChain.xml><?xml version="1.0" encoding="utf-8"?>
<calcChain xmlns="http://schemas.openxmlformats.org/spreadsheetml/2006/main">
  <c r="P25" i="7" l="1"/>
  <c r="O25" i="7"/>
  <c r="N25" i="7"/>
  <c r="M25" i="7"/>
  <c r="L25" i="7"/>
  <c r="K25" i="7"/>
  <c r="J25" i="7"/>
  <c r="G25" i="7"/>
  <c r="F25" i="7"/>
  <c r="E25" i="7"/>
  <c r="D25" i="7"/>
  <c r="C25" i="7"/>
  <c r="B25" i="7"/>
  <c r="I24" i="7"/>
  <c r="I25" i="7" s="1"/>
  <c r="H24" i="7"/>
  <c r="Q24" i="7" s="1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H10" i="7"/>
  <c r="Q10" i="7" s="1"/>
  <c r="Q9" i="7"/>
  <c r="Q8" i="7"/>
  <c r="Q7" i="7"/>
  <c r="Q25" i="7" l="1"/>
  <c r="Q26" i="7" s="1"/>
  <c r="H25" i="7"/>
  <c r="F26" i="7" l="1"/>
  <c r="E26" i="7"/>
  <c r="L26" i="7"/>
  <c r="O26" i="7"/>
  <c r="K26" i="7"/>
  <c r="H26" i="7"/>
  <c r="B26" i="7"/>
  <c r="P26" i="7"/>
  <c r="M26" i="7"/>
  <c r="J26" i="7"/>
  <c r="D26" i="7"/>
  <c r="G26" i="7"/>
  <c r="C26" i="7"/>
  <c r="N26" i="7"/>
  <c r="I26" i="7"/>
</calcChain>
</file>

<file path=xl/sharedStrings.xml><?xml version="1.0" encoding="utf-8"?>
<sst xmlns="http://schemas.openxmlformats.org/spreadsheetml/2006/main" count="29" uniqueCount="28">
  <si>
    <t>VOTOS NULOS</t>
  </si>
  <si>
    <t>TOTAL</t>
  </si>
  <si>
    <t>CANDIDATOS NO REGISTRADOS</t>
  </si>
  <si>
    <t>Candidato Independiente</t>
  </si>
  <si>
    <t>MUNICIPIO</t>
  </si>
  <si>
    <t>01. AHOME</t>
  </si>
  <si>
    <t>02. ANGOSTURA</t>
  </si>
  <si>
    <t>03. BADIRAGUATO</t>
  </si>
  <si>
    <t>04. CONCORDIA</t>
  </si>
  <si>
    <t>05. COSALA</t>
  </si>
  <si>
    <t>06. CULIACAN</t>
  </si>
  <si>
    <t>07. CHOIX</t>
  </si>
  <si>
    <t>08. ELOTA</t>
  </si>
  <si>
    <t>09. ESCUINAPA</t>
  </si>
  <si>
    <t>10. EL FUERTE</t>
  </si>
  <si>
    <t>11. GUASAVE</t>
  </si>
  <si>
    <t>12. MAZATLAN</t>
  </si>
  <si>
    <t>13. MOCORITO</t>
  </si>
  <si>
    <t>14. ROSARIO</t>
  </si>
  <si>
    <t>15. SALVADOR ALVARADO</t>
  </si>
  <si>
    <t>16. SAN IGNACIO</t>
  </si>
  <si>
    <t>17. SINALOA</t>
  </si>
  <si>
    <t>18. NAVOLATO</t>
  </si>
  <si>
    <t>TOTALES POR PARTIDO</t>
  </si>
  <si>
    <t>PORCENTAJES</t>
  </si>
  <si>
    <r>
      <rPr>
        <sz val="17"/>
        <color theme="1"/>
        <rFont val="Inherit"/>
      </rPr>
      <t>Estado de Sinaloa |</t>
    </r>
    <r>
      <rPr>
        <sz val="17"/>
        <color rgb="FF8F4691"/>
        <rFont val="Inherit"/>
      </rPr>
      <t xml:space="preserve"> Proceso Electoral Local 2020-2021</t>
    </r>
  </si>
  <si>
    <r>
      <t>Elección</t>
    </r>
    <r>
      <rPr>
        <sz val="27"/>
        <color rgb="FF333333"/>
        <rFont val="Inherit"/>
      </rPr>
      <t> </t>
    </r>
    <r>
      <rPr>
        <b/>
        <sz val="19"/>
        <color rgb="FF8F4691"/>
        <rFont val="Inherit"/>
      </rPr>
      <t>Ayuntamientos</t>
    </r>
  </si>
  <si>
    <t>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</si>
</sst>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7"/>
      <color rgb="FF000000"/>
      <name val="Inherit"/>
    </font>
    <font>
      <sz val="27"/>
      <color rgb="FF333333"/>
      <name val="Inherit"/>
    </font>
    <font>
      <sz val="17"/>
      <color rgb="FF8F4691"/>
      <name val="Inherit"/>
    </font>
    <font>
      <b/>
      <sz val="14"/>
      <color theme="1"/>
      <name val="Arial"/>
      <family val="2"/>
    </font>
    <font>
      <b/>
      <sz val="8"/>
      <color rgb="FF000000"/>
      <name val="Arial"/>
      <family val="2"/>
    </font>
    <font>
      <sz val="17"/>
      <color theme="1"/>
      <name val="Inherit"/>
    </font>
    <font>
      <b/>
      <sz val="11"/>
      <color theme="1"/>
      <name val="Arial"/>
      <family val="2"/>
    </font>
    <font>
      <b/>
      <sz val="19"/>
      <color rgb="FF8F4691"/>
      <name val="Inherit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10" fontId="2" fillId="0" borderId="0" xfId="1" applyNumberFormat="1" applyFont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10" fontId="2" fillId="4" borderId="1" xfId="1" applyNumberFormat="1" applyFont="1" applyFill="1" applyBorder="1" applyAlignment="1">
      <alignment vertical="center"/>
    </xf>
    <xf numFmtId="10" fontId="10" fillId="4" borderId="4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8F4691"/>
      <color rgb="FFFD7B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82411</xdr:colOff>
      <xdr:row>4</xdr:row>
      <xdr:rowOff>92767</xdr:rowOff>
    </xdr:from>
    <xdr:to>
      <xdr:col>1</xdr:col>
      <xdr:colOff>701947</xdr:colOff>
      <xdr:row>5</xdr:row>
      <xdr:rowOff>157368</xdr:rowOff>
    </xdr:to>
    <xdr:pic>
      <xdr:nvPicPr>
        <xdr:cNvPr id="2" name="1 Imagen" descr="https://prepsinaloa2021.mx/storage/actas_digitales/midaec/logos_partidos/PA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511" y="1089717"/>
          <a:ext cx="619536" cy="617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90694</xdr:colOff>
      <xdr:row>4</xdr:row>
      <xdr:rowOff>89041</xdr:rowOff>
    </xdr:from>
    <xdr:to>
      <xdr:col>2</xdr:col>
      <xdr:colOff>705677</xdr:colOff>
      <xdr:row>5</xdr:row>
      <xdr:rowOff>149089</xdr:rowOff>
    </xdr:to>
    <xdr:pic>
      <xdr:nvPicPr>
        <xdr:cNvPr id="3" name="2 Imagen" descr="https://prepsinaloa2021.mx/storage/actas_digitales/midaec/logos_partidos/PRI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6244" y="1085991"/>
          <a:ext cx="614983" cy="612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63361</xdr:colOff>
      <xdr:row>4</xdr:row>
      <xdr:rowOff>74548</xdr:rowOff>
    </xdr:from>
    <xdr:to>
      <xdr:col>3</xdr:col>
      <xdr:colOff>709400</xdr:colOff>
      <xdr:row>5</xdr:row>
      <xdr:rowOff>165652</xdr:rowOff>
    </xdr:to>
    <xdr:pic>
      <xdr:nvPicPr>
        <xdr:cNvPr id="4" name="3 Imagen" descr="https://prepsinaloa2021.mx/storage/actas_digitales/midaec/logos_partidos/PRD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361" y="1071498"/>
          <a:ext cx="646039" cy="643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57978</xdr:colOff>
      <xdr:row>4</xdr:row>
      <xdr:rowOff>73722</xdr:rowOff>
    </xdr:from>
    <xdr:to>
      <xdr:col>4</xdr:col>
      <xdr:colOff>695739</xdr:colOff>
      <xdr:row>5</xdr:row>
      <xdr:rowOff>156548</xdr:rowOff>
    </xdr:to>
    <xdr:pic>
      <xdr:nvPicPr>
        <xdr:cNvPr id="5" name="4 Imagen" descr="https://prepsinaloa2021.mx/storage/actas_digitales/midaec/logos_partidos/PT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6428" y="1070672"/>
          <a:ext cx="637761" cy="63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75369</xdr:colOff>
      <xdr:row>4</xdr:row>
      <xdr:rowOff>94839</xdr:rowOff>
    </xdr:from>
    <xdr:to>
      <xdr:col>5</xdr:col>
      <xdr:colOff>690020</xdr:colOff>
      <xdr:row>5</xdr:row>
      <xdr:rowOff>157369</xdr:rowOff>
    </xdr:to>
    <xdr:pic>
      <xdr:nvPicPr>
        <xdr:cNvPr id="6" name="5 Imagen" descr="https://prepsinaloa2021.mx/storage/actas_digitales/midaec/logos_partidos/PVEM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0269" y="1091789"/>
          <a:ext cx="614651" cy="614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76478</xdr:colOff>
      <xdr:row>4</xdr:row>
      <xdr:rowOff>93594</xdr:rowOff>
    </xdr:from>
    <xdr:to>
      <xdr:col>7</xdr:col>
      <xdr:colOff>708440</xdr:colOff>
      <xdr:row>5</xdr:row>
      <xdr:rowOff>170621</xdr:rowOff>
    </xdr:to>
    <xdr:pic>
      <xdr:nvPicPr>
        <xdr:cNvPr id="7" name="6 Imagen" descr="https://prepsinaloa2021.mx/storage/actas_digitales/midaec/logos_partidos/PA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2378" y="1414394"/>
          <a:ext cx="631962" cy="635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23528</xdr:colOff>
      <xdr:row>4</xdr:row>
      <xdr:rowOff>31060</xdr:rowOff>
    </xdr:from>
    <xdr:to>
      <xdr:col>8</xdr:col>
      <xdr:colOff>745437</xdr:colOff>
      <xdr:row>6</xdr:row>
      <xdr:rowOff>1934</xdr:rowOff>
    </xdr:to>
    <xdr:pic>
      <xdr:nvPicPr>
        <xdr:cNvPr id="8" name="7 Imagen" descr="https://prepsinaloa2021.mx/storage/actas_digitales/midaec/logos_partidos/MORENA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7778" y="1028010"/>
          <a:ext cx="721909" cy="720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67090</xdr:colOff>
      <xdr:row>4</xdr:row>
      <xdr:rowOff>66260</xdr:rowOff>
    </xdr:from>
    <xdr:to>
      <xdr:col>9</xdr:col>
      <xdr:colOff>745435</xdr:colOff>
      <xdr:row>6</xdr:row>
      <xdr:rowOff>2171</xdr:rowOff>
    </xdr:to>
    <xdr:pic>
      <xdr:nvPicPr>
        <xdr:cNvPr id="9" name="8 Imagen" descr="https://prepsinaloa2021.mx/storage/actas_digitales/midaec/logos_partidos/PES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7790" y="1063210"/>
          <a:ext cx="678345" cy="678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84895</xdr:colOff>
      <xdr:row>4</xdr:row>
      <xdr:rowOff>118447</xdr:rowOff>
    </xdr:from>
    <xdr:to>
      <xdr:col>10</xdr:col>
      <xdr:colOff>687035</xdr:colOff>
      <xdr:row>5</xdr:row>
      <xdr:rowOff>165652</xdr:rowOff>
    </xdr:to>
    <xdr:pic>
      <xdr:nvPicPr>
        <xdr:cNvPr id="10" name="9 Imagen" descr="https://prepsinaloa2021.mx/storage/actas_digitales/midaec/logos_partidos/RSP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2045" y="1115397"/>
          <a:ext cx="602140" cy="599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69576</xdr:colOff>
      <xdr:row>4</xdr:row>
      <xdr:rowOff>111403</xdr:rowOff>
    </xdr:from>
    <xdr:to>
      <xdr:col>11</xdr:col>
      <xdr:colOff>679174</xdr:colOff>
      <xdr:row>5</xdr:row>
      <xdr:rowOff>166066</xdr:rowOff>
    </xdr:to>
    <xdr:pic>
      <xdr:nvPicPr>
        <xdr:cNvPr id="11" name="10 Imagen" descr="https://prepsinaloa2021.mx/storage/actas_digitales/midaec/logos_partidos/FxM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3176" y="1108353"/>
          <a:ext cx="609598" cy="607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98425</xdr:colOff>
      <xdr:row>4</xdr:row>
      <xdr:rowOff>19050</xdr:rowOff>
    </xdr:from>
    <xdr:to>
      <xdr:col>12</xdr:col>
      <xdr:colOff>751728</xdr:colOff>
      <xdr:row>4</xdr:row>
      <xdr:rowOff>520700</xdr:rowOff>
    </xdr:to>
    <xdr:pic>
      <xdr:nvPicPr>
        <xdr:cNvPr id="12" name="11 Imagen" descr="https://prepsinaloa2021.mx/storage/actas_digitales/midaec/logos_partidos/CAND_IND_IZL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8325" y="1339850"/>
          <a:ext cx="653303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53976</xdr:colOff>
      <xdr:row>4</xdr:row>
      <xdr:rowOff>66676</xdr:rowOff>
    </xdr:from>
    <xdr:to>
      <xdr:col>13</xdr:col>
      <xdr:colOff>786607</xdr:colOff>
      <xdr:row>4</xdr:row>
      <xdr:rowOff>495300</xdr:rowOff>
    </xdr:to>
    <xdr:pic>
      <xdr:nvPicPr>
        <xdr:cNvPr id="13" name="12 Imagen" descr="https://prepsinaloa2021.mx/storage/actas_digitales/midaec/logos_partidos/CAND_IND_JSLS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6676" y="1387476"/>
          <a:ext cx="732631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54113</xdr:colOff>
      <xdr:row>4</xdr:row>
      <xdr:rowOff>82827</xdr:rowOff>
    </xdr:from>
    <xdr:to>
      <xdr:col>6</xdr:col>
      <xdr:colOff>771663</xdr:colOff>
      <xdr:row>5</xdr:row>
      <xdr:rowOff>183529</xdr:rowOff>
    </xdr:to>
    <xdr:pic>
      <xdr:nvPicPr>
        <xdr:cNvPr id="14" name="13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5807213" y="1403627"/>
          <a:ext cx="717550" cy="659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2"/>
  <sheetViews>
    <sheetView tabSelected="1" zoomScale="75" zoomScaleNormal="75" workbookViewId="0">
      <selection activeCell="A3" sqref="A3:P3"/>
    </sheetView>
  </sheetViews>
  <sheetFormatPr baseColWidth="10" defaultColWidth="11.453125" defaultRowHeight="14"/>
  <cols>
    <col min="1" max="1" width="28.26953125" style="4" bestFit="1" customWidth="1"/>
    <col min="2" max="14" width="11.54296875" style="4" bestFit="1" customWidth="1"/>
    <col min="15" max="15" width="9.453125" style="4" customWidth="1"/>
    <col min="16" max="16" width="8.6328125" style="4" customWidth="1"/>
    <col min="17" max="17" width="12.6328125" style="4" bestFit="1" customWidth="1"/>
    <col min="18" max="16384" width="11.453125" style="4"/>
  </cols>
  <sheetData>
    <row r="2" spans="1:17" ht="35" customHeight="1">
      <c r="A2" s="21" t="s">
        <v>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s="1" customFormat="1" ht="36.75" customHeight="1">
      <c r="A3" s="22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5" spans="1:17" ht="43.5" customHeight="1">
      <c r="A5" s="23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2"/>
      <c r="N5" s="2"/>
      <c r="O5" s="25" t="s">
        <v>2</v>
      </c>
      <c r="P5" s="25" t="s">
        <v>0</v>
      </c>
      <c r="Q5" s="23" t="s">
        <v>1</v>
      </c>
    </row>
    <row r="6" spans="1:17" ht="21" customHeight="1" thickBot="1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3" t="s">
        <v>3</v>
      </c>
      <c r="N6" s="3" t="s">
        <v>3</v>
      </c>
      <c r="O6" s="26"/>
      <c r="P6" s="26"/>
      <c r="Q6" s="24"/>
    </row>
    <row r="7" spans="1:17" ht="21.75" customHeight="1" thickTop="1">
      <c r="A7" s="15" t="s">
        <v>5</v>
      </c>
      <c r="B7" s="8">
        <v>11642</v>
      </c>
      <c r="C7" s="8">
        <v>32066</v>
      </c>
      <c r="D7" s="8">
        <v>1854</v>
      </c>
      <c r="E7" s="8">
        <v>45632</v>
      </c>
      <c r="F7" s="8">
        <v>1106</v>
      </c>
      <c r="G7" s="8">
        <v>6296</v>
      </c>
      <c r="H7" s="8">
        <v>5548</v>
      </c>
      <c r="I7" s="8">
        <v>46120</v>
      </c>
      <c r="J7" s="8">
        <v>813</v>
      </c>
      <c r="K7" s="8">
        <v>1706</v>
      </c>
      <c r="L7" s="8">
        <v>5146</v>
      </c>
      <c r="M7" s="9"/>
      <c r="N7" s="9"/>
      <c r="O7" s="8">
        <v>70</v>
      </c>
      <c r="P7" s="8">
        <v>4407</v>
      </c>
      <c r="Q7" s="10">
        <f t="shared" ref="Q7:Q24" si="0">SUM(B7:P7)</f>
        <v>162406</v>
      </c>
    </row>
    <row r="8" spans="1:17" ht="21.75" customHeight="1">
      <c r="A8" s="15" t="s">
        <v>6</v>
      </c>
      <c r="B8" s="8">
        <v>637</v>
      </c>
      <c r="C8" s="8">
        <v>6721</v>
      </c>
      <c r="D8" s="11"/>
      <c r="E8" s="11"/>
      <c r="F8" s="8">
        <v>134</v>
      </c>
      <c r="G8" s="8">
        <v>526</v>
      </c>
      <c r="H8" s="8">
        <v>6517</v>
      </c>
      <c r="I8" s="8">
        <v>9064</v>
      </c>
      <c r="J8" s="11"/>
      <c r="K8" s="8">
        <v>381</v>
      </c>
      <c r="L8" s="8">
        <v>185</v>
      </c>
      <c r="M8" s="9"/>
      <c r="N8" s="9"/>
      <c r="O8" s="8">
        <v>0</v>
      </c>
      <c r="P8" s="8">
        <v>684</v>
      </c>
      <c r="Q8" s="10">
        <f t="shared" si="0"/>
        <v>24849</v>
      </c>
    </row>
    <row r="9" spans="1:17" ht="21.75" customHeight="1">
      <c r="A9" s="15" t="s">
        <v>7</v>
      </c>
      <c r="B9" s="8">
        <v>308</v>
      </c>
      <c r="C9" s="8">
        <v>5383</v>
      </c>
      <c r="D9" s="8">
        <v>237</v>
      </c>
      <c r="E9" s="8">
        <v>182</v>
      </c>
      <c r="F9" s="11"/>
      <c r="G9" s="11"/>
      <c r="H9" s="8">
        <v>1836</v>
      </c>
      <c r="I9" s="8">
        <v>5123</v>
      </c>
      <c r="J9" s="11"/>
      <c r="K9" s="8">
        <v>158</v>
      </c>
      <c r="L9" s="8">
        <v>104</v>
      </c>
      <c r="M9" s="9"/>
      <c r="N9" s="9"/>
      <c r="O9" s="8">
        <v>1</v>
      </c>
      <c r="P9" s="8">
        <v>402</v>
      </c>
      <c r="Q9" s="10">
        <f t="shared" si="0"/>
        <v>13734</v>
      </c>
    </row>
    <row r="10" spans="1:17" ht="21.75" customHeight="1">
      <c r="A10" s="15" t="s">
        <v>8</v>
      </c>
      <c r="B10" s="8">
        <v>539</v>
      </c>
      <c r="C10" s="8">
        <v>464</v>
      </c>
      <c r="D10" s="8">
        <v>1459</v>
      </c>
      <c r="E10" s="11"/>
      <c r="F10" s="8">
        <v>41</v>
      </c>
      <c r="G10" s="8">
        <v>67</v>
      </c>
      <c r="H10" s="8">
        <f>2242+232</f>
        <v>2474</v>
      </c>
      <c r="I10" s="8">
        <v>4467</v>
      </c>
      <c r="J10" s="11"/>
      <c r="K10" s="8">
        <v>180</v>
      </c>
      <c r="L10" s="8">
        <v>78</v>
      </c>
      <c r="M10" s="9"/>
      <c r="N10" s="9"/>
      <c r="O10" s="8">
        <v>1</v>
      </c>
      <c r="P10" s="8">
        <v>413</v>
      </c>
      <c r="Q10" s="10">
        <f t="shared" si="0"/>
        <v>10183</v>
      </c>
    </row>
    <row r="11" spans="1:17" ht="21.75" customHeight="1">
      <c r="A11" s="15" t="s">
        <v>9</v>
      </c>
      <c r="B11" s="11"/>
      <c r="C11" s="8">
        <v>2687</v>
      </c>
      <c r="D11" s="11"/>
      <c r="E11" s="11"/>
      <c r="F11" s="8">
        <v>33</v>
      </c>
      <c r="G11" s="8">
        <v>232</v>
      </c>
      <c r="H11" s="8">
        <v>4076</v>
      </c>
      <c r="I11" s="8">
        <v>692</v>
      </c>
      <c r="J11" s="11"/>
      <c r="K11" s="8">
        <v>154</v>
      </c>
      <c r="L11" s="8">
        <v>21</v>
      </c>
      <c r="M11" s="9"/>
      <c r="N11" s="9"/>
      <c r="O11" s="8">
        <v>1</v>
      </c>
      <c r="P11" s="8">
        <v>212</v>
      </c>
      <c r="Q11" s="10">
        <f t="shared" si="0"/>
        <v>8108</v>
      </c>
    </row>
    <row r="12" spans="1:17" ht="21.75" customHeight="1">
      <c r="A12" s="15" t="s">
        <v>10</v>
      </c>
      <c r="B12" s="8">
        <v>30446</v>
      </c>
      <c r="C12" s="8">
        <v>97478</v>
      </c>
      <c r="D12" s="8">
        <v>5037</v>
      </c>
      <c r="E12" s="8">
        <v>4492</v>
      </c>
      <c r="F12" s="8">
        <v>4711</v>
      </c>
      <c r="G12" s="8">
        <v>16891</v>
      </c>
      <c r="H12" s="8">
        <v>20044</v>
      </c>
      <c r="I12" s="8">
        <v>130127</v>
      </c>
      <c r="J12" s="8">
        <v>5259</v>
      </c>
      <c r="K12" s="8">
        <v>4004</v>
      </c>
      <c r="L12" s="8">
        <v>5057</v>
      </c>
      <c r="M12" s="9"/>
      <c r="N12" s="9"/>
      <c r="O12" s="8">
        <v>219</v>
      </c>
      <c r="P12" s="8">
        <v>7792</v>
      </c>
      <c r="Q12" s="10">
        <f t="shared" si="0"/>
        <v>331557</v>
      </c>
    </row>
    <row r="13" spans="1:17" ht="21.75" customHeight="1">
      <c r="A13" s="15" t="s">
        <v>11</v>
      </c>
      <c r="B13" s="8">
        <v>3482</v>
      </c>
      <c r="C13" s="8">
        <v>420</v>
      </c>
      <c r="D13" s="8">
        <v>3348</v>
      </c>
      <c r="E13" s="8">
        <v>51</v>
      </c>
      <c r="F13" s="8">
        <v>71</v>
      </c>
      <c r="G13" s="8">
        <v>81</v>
      </c>
      <c r="H13" s="8">
        <v>505</v>
      </c>
      <c r="I13" s="8">
        <v>5826</v>
      </c>
      <c r="J13" s="8">
        <v>46</v>
      </c>
      <c r="K13" s="8">
        <v>200</v>
      </c>
      <c r="L13" s="8">
        <v>115</v>
      </c>
      <c r="M13" s="9"/>
      <c r="N13" s="9"/>
      <c r="O13" s="8">
        <v>1</v>
      </c>
      <c r="P13" s="8">
        <v>421</v>
      </c>
      <c r="Q13" s="10">
        <f t="shared" si="0"/>
        <v>14567</v>
      </c>
    </row>
    <row r="14" spans="1:17" ht="21.75" customHeight="1">
      <c r="A14" s="15" t="s">
        <v>12</v>
      </c>
      <c r="B14" s="8">
        <v>198</v>
      </c>
      <c r="C14" s="8">
        <v>4343</v>
      </c>
      <c r="D14" s="11"/>
      <c r="E14" s="8">
        <v>12060</v>
      </c>
      <c r="F14" s="8">
        <v>123</v>
      </c>
      <c r="G14" s="8">
        <v>134</v>
      </c>
      <c r="H14" s="8">
        <v>584</v>
      </c>
      <c r="I14" s="8">
        <v>1732</v>
      </c>
      <c r="J14" s="8">
        <v>225</v>
      </c>
      <c r="K14" s="8">
        <v>110</v>
      </c>
      <c r="L14" s="8">
        <v>34</v>
      </c>
      <c r="M14" s="9"/>
      <c r="N14" s="9"/>
      <c r="O14" s="8">
        <v>1</v>
      </c>
      <c r="P14" s="8">
        <v>830</v>
      </c>
      <c r="Q14" s="10">
        <f t="shared" si="0"/>
        <v>20374</v>
      </c>
    </row>
    <row r="15" spans="1:17" s="18" customFormat="1" ht="21.75" customHeight="1">
      <c r="A15" s="16" t="s">
        <v>13</v>
      </c>
      <c r="B15" s="17">
        <v>4606</v>
      </c>
      <c r="C15" s="17">
        <v>3396</v>
      </c>
      <c r="D15" s="17">
        <v>126</v>
      </c>
      <c r="E15" s="17">
        <v>5108</v>
      </c>
      <c r="F15" s="17">
        <v>54</v>
      </c>
      <c r="G15" s="17">
        <v>4316</v>
      </c>
      <c r="H15" s="17">
        <v>2936</v>
      </c>
      <c r="I15" s="17">
        <v>2547</v>
      </c>
      <c r="J15" s="17">
        <v>92</v>
      </c>
      <c r="K15" s="17">
        <v>440</v>
      </c>
      <c r="L15" s="17">
        <v>84</v>
      </c>
      <c r="M15" s="9"/>
      <c r="N15" s="9"/>
      <c r="O15" s="17">
        <v>3</v>
      </c>
      <c r="P15" s="17">
        <v>707</v>
      </c>
      <c r="Q15" s="12">
        <f t="shared" si="0"/>
        <v>24415</v>
      </c>
    </row>
    <row r="16" spans="1:17" ht="21.75" customHeight="1">
      <c r="A16" s="15" t="s">
        <v>14</v>
      </c>
      <c r="B16" s="8">
        <v>658</v>
      </c>
      <c r="C16" s="8">
        <v>8359</v>
      </c>
      <c r="D16" s="8">
        <v>261</v>
      </c>
      <c r="E16" s="11"/>
      <c r="F16" s="8">
        <v>11538</v>
      </c>
      <c r="G16" s="8">
        <v>2669</v>
      </c>
      <c r="H16" s="8">
        <v>1188</v>
      </c>
      <c r="I16" s="8">
        <v>12537</v>
      </c>
      <c r="J16" s="8">
        <v>399</v>
      </c>
      <c r="K16" s="8">
        <v>399</v>
      </c>
      <c r="L16" s="8">
        <v>513</v>
      </c>
      <c r="M16" s="8">
        <v>218</v>
      </c>
      <c r="N16" s="8">
        <v>1302</v>
      </c>
      <c r="O16" s="8">
        <v>11</v>
      </c>
      <c r="P16" s="8">
        <v>1277</v>
      </c>
      <c r="Q16" s="10">
        <f t="shared" si="0"/>
        <v>41329</v>
      </c>
    </row>
    <row r="17" spans="1:17" ht="21.75" customHeight="1">
      <c r="A17" s="15" t="s">
        <v>15</v>
      </c>
      <c r="B17" s="8">
        <v>11599</v>
      </c>
      <c r="C17" s="8">
        <v>27999</v>
      </c>
      <c r="D17" s="8">
        <v>1719</v>
      </c>
      <c r="E17" s="11"/>
      <c r="F17" s="11"/>
      <c r="G17" s="8">
        <v>1120</v>
      </c>
      <c r="H17" s="8">
        <v>5234</v>
      </c>
      <c r="I17" s="8">
        <v>49012</v>
      </c>
      <c r="J17" s="8">
        <v>1347</v>
      </c>
      <c r="K17" s="8">
        <v>1255</v>
      </c>
      <c r="L17" s="8">
        <v>526</v>
      </c>
      <c r="M17" s="9"/>
      <c r="N17" s="9"/>
      <c r="O17" s="8">
        <v>32</v>
      </c>
      <c r="P17" s="8">
        <v>1889</v>
      </c>
      <c r="Q17" s="10">
        <f t="shared" si="0"/>
        <v>101732</v>
      </c>
    </row>
    <row r="18" spans="1:17" ht="21.75" customHeight="1">
      <c r="A18" s="15" t="s">
        <v>16</v>
      </c>
      <c r="B18" s="8">
        <v>11958</v>
      </c>
      <c r="C18" s="8">
        <v>45878</v>
      </c>
      <c r="D18" s="8">
        <v>1604</v>
      </c>
      <c r="E18" s="8">
        <v>2103</v>
      </c>
      <c r="F18" s="8">
        <v>1581</v>
      </c>
      <c r="G18" s="8">
        <v>9371</v>
      </c>
      <c r="H18" s="8">
        <v>9601</v>
      </c>
      <c r="I18" s="8">
        <v>74000</v>
      </c>
      <c r="J18" s="8">
        <v>2990</v>
      </c>
      <c r="K18" s="8">
        <v>1093</v>
      </c>
      <c r="L18" s="8">
        <v>5255</v>
      </c>
      <c r="M18" s="9"/>
      <c r="N18" s="9"/>
      <c r="O18" s="8">
        <v>286</v>
      </c>
      <c r="P18" s="8">
        <v>3828</v>
      </c>
      <c r="Q18" s="10">
        <f t="shared" si="0"/>
        <v>169548</v>
      </c>
    </row>
    <row r="19" spans="1:17" ht="21.75" customHeight="1">
      <c r="A19" s="15" t="s">
        <v>17</v>
      </c>
      <c r="B19" s="8">
        <v>322</v>
      </c>
      <c r="C19" s="8">
        <v>6243</v>
      </c>
      <c r="D19" s="8">
        <v>3791</v>
      </c>
      <c r="E19" s="11"/>
      <c r="F19" s="8">
        <v>109</v>
      </c>
      <c r="G19" s="8">
        <v>1841</v>
      </c>
      <c r="H19" s="8">
        <v>2284</v>
      </c>
      <c r="I19" s="8">
        <v>4790</v>
      </c>
      <c r="J19" s="8">
        <v>625</v>
      </c>
      <c r="K19" s="8">
        <v>104</v>
      </c>
      <c r="L19" s="8">
        <v>334</v>
      </c>
      <c r="M19" s="9"/>
      <c r="N19" s="9"/>
      <c r="O19" s="8">
        <v>0</v>
      </c>
      <c r="P19" s="8">
        <v>790</v>
      </c>
      <c r="Q19" s="10">
        <f t="shared" si="0"/>
        <v>21233</v>
      </c>
    </row>
    <row r="20" spans="1:17" ht="21.75" customHeight="1">
      <c r="A20" s="15" t="s">
        <v>18</v>
      </c>
      <c r="B20" s="8">
        <v>6274</v>
      </c>
      <c r="C20" s="8">
        <v>1529</v>
      </c>
      <c r="D20" s="8">
        <v>172</v>
      </c>
      <c r="E20" s="8">
        <v>489</v>
      </c>
      <c r="F20" s="8">
        <v>78</v>
      </c>
      <c r="G20" s="8">
        <v>464</v>
      </c>
      <c r="H20" s="8">
        <v>1563</v>
      </c>
      <c r="I20" s="8">
        <v>5549</v>
      </c>
      <c r="J20" s="8">
        <v>464</v>
      </c>
      <c r="K20" s="11"/>
      <c r="L20" s="8">
        <v>1868</v>
      </c>
      <c r="M20" s="9"/>
      <c r="N20" s="9"/>
      <c r="O20" s="8">
        <v>1</v>
      </c>
      <c r="P20" s="8">
        <v>2500</v>
      </c>
      <c r="Q20" s="10">
        <f t="shared" si="0"/>
        <v>20951</v>
      </c>
    </row>
    <row r="21" spans="1:17" ht="21.75" customHeight="1">
      <c r="A21" s="15" t="s">
        <v>19</v>
      </c>
      <c r="B21" s="8">
        <v>1177</v>
      </c>
      <c r="C21" s="8">
        <v>6128</v>
      </c>
      <c r="D21" s="8">
        <v>606</v>
      </c>
      <c r="E21" s="8">
        <v>348</v>
      </c>
      <c r="F21" s="8">
        <v>557</v>
      </c>
      <c r="G21" s="8">
        <v>590</v>
      </c>
      <c r="H21" s="8">
        <v>3979</v>
      </c>
      <c r="I21" s="8">
        <v>20862</v>
      </c>
      <c r="J21" s="11"/>
      <c r="K21" s="8">
        <v>756</v>
      </c>
      <c r="L21" s="8">
        <v>590</v>
      </c>
      <c r="M21" s="9"/>
      <c r="N21" s="9"/>
      <c r="O21" s="8">
        <v>7</v>
      </c>
      <c r="P21" s="8">
        <v>654</v>
      </c>
      <c r="Q21" s="10">
        <f t="shared" si="0"/>
        <v>36254</v>
      </c>
    </row>
    <row r="22" spans="1:17" ht="21.75" customHeight="1">
      <c r="A22" s="15" t="s">
        <v>20</v>
      </c>
      <c r="B22" s="8">
        <v>122</v>
      </c>
      <c r="C22" s="8">
        <v>1783</v>
      </c>
      <c r="D22" s="8">
        <v>27</v>
      </c>
      <c r="E22" s="11"/>
      <c r="F22" s="8">
        <v>2007</v>
      </c>
      <c r="G22" s="8">
        <v>60</v>
      </c>
      <c r="H22" s="8">
        <v>244</v>
      </c>
      <c r="I22" s="8">
        <v>423</v>
      </c>
      <c r="J22" s="8">
        <v>4873</v>
      </c>
      <c r="K22" s="11"/>
      <c r="L22" s="8">
        <v>73</v>
      </c>
      <c r="M22" s="9"/>
      <c r="N22" s="9"/>
      <c r="O22" s="8">
        <v>0</v>
      </c>
      <c r="P22" s="8">
        <v>500</v>
      </c>
      <c r="Q22" s="10">
        <f t="shared" si="0"/>
        <v>10112</v>
      </c>
    </row>
    <row r="23" spans="1:17" ht="21.75" customHeight="1">
      <c r="A23" s="15" t="s">
        <v>21</v>
      </c>
      <c r="B23" s="8">
        <v>806</v>
      </c>
      <c r="C23" s="8">
        <v>11443</v>
      </c>
      <c r="D23" s="11"/>
      <c r="E23" s="8">
        <v>948</v>
      </c>
      <c r="F23" s="8">
        <v>164</v>
      </c>
      <c r="G23" s="8">
        <v>988</v>
      </c>
      <c r="H23" s="8">
        <v>3606</v>
      </c>
      <c r="I23" s="8">
        <v>6432</v>
      </c>
      <c r="J23" s="8">
        <v>539</v>
      </c>
      <c r="K23" s="8">
        <v>348</v>
      </c>
      <c r="L23" s="8">
        <v>124</v>
      </c>
      <c r="M23" s="9"/>
      <c r="N23" s="9"/>
      <c r="O23" s="8">
        <v>2</v>
      </c>
      <c r="P23" s="8">
        <v>1187</v>
      </c>
      <c r="Q23" s="10">
        <f t="shared" si="0"/>
        <v>26587</v>
      </c>
    </row>
    <row r="24" spans="1:17" ht="21.75" customHeight="1">
      <c r="A24" s="15" t="s">
        <v>22</v>
      </c>
      <c r="B24" s="8">
        <v>4091</v>
      </c>
      <c r="C24" s="8">
        <v>15239</v>
      </c>
      <c r="D24" s="11"/>
      <c r="E24" s="8">
        <v>7887</v>
      </c>
      <c r="F24" s="8">
        <v>832</v>
      </c>
      <c r="G24" s="8">
        <v>5019</v>
      </c>
      <c r="H24" s="8">
        <f>1535+61</f>
        <v>1596</v>
      </c>
      <c r="I24" s="8">
        <f>15473+61</f>
        <v>15534</v>
      </c>
      <c r="J24" s="8">
        <v>713</v>
      </c>
      <c r="K24" s="8">
        <v>1173</v>
      </c>
      <c r="L24" s="8">
        <v>350</v>
      </c>
      <c r="M24" s="9"/>
      <c r="N24" s="9"/>
      <c r="O24" s="8">
        <v>5</v>
      </c>
      <c r="P24" s="8">
        <v>1460</v>
      </c>
      <c r="Q24" s="10">
        <f t="shared" si="0"/>
        <v>53899</v>
      </c>
    </row>
    <row r="25" spans="1:17" ht="21.75" customHeight="1">
      <c r="A25" s="16" t="s">
        <v>23</v>
      </c>
      <c r="B25" s="12">
        <f t="shared" ref="B25:Q25" si="1">SUM(B7:B24)</f>
        <v>88865</v>
      </c>
      <c r="C25" s="12">
        <f t="shared" si="1"/>
        <v>277559</v>
      </c>
      <c r="D25" s="12">
        <f t="shared" si="1"/>
        <v>20241</v>
      </c>
      <c r="E25" s="12">
        <f t="shared" si="1"/>
        <v>79300</v>
      </c>
      <c r="F25" s="12">
        <f t="shared" si="1"/>
        <v>23139</v>
      </c>
      <c r="G25" s="12">
        <f t="shared" si="1"/>
        <v>50665</v>
      </c>
      <c r="H25" s="12">
        <f t="shared" si="1"/>
        <v>73815</v>
      </c>
      <c r="I25" s="12">
        <f t="shared" si="1"/>
        <v>394837</v>
      </c>
      <c r="J25" s="12">
        <f t="shared" si="1"/>
        <v>18385</v>
      </c>
      <c r="K25" s="12">
        <f t="shared" si="1"/>
        <v>12461</v>
      </c>
      <c r="L25" s="12">
        <f t="shared" si="1"/>
        <v>20457</v>
      </c>
      <c r="M25" s="12">
        <f t="shared" si="1"/>
        <v>218</v>
      </c>
      <c r="N25" s="12">
        <f t="shared" si="1"/>
        <v>1302</v>
      </c>
      <c r="O25" s="12">
        <f t="shared" si="1"/>
        <v>641</v>
      </c>
      <c r="P25" s="12">
        <f t="shared" si="1"/>
        <v>29953</v>
      </c>
      <c r="Q25" s="12">
        <f t="shared" si="1"/>
        <v>1091838</v>
      </c>
    </row>
    <row r="26" spans="1:17" s="5" customFormat="1" ht="21.75" customHeight="1">
      <c r="A26" s="16" t="s">
        <v>24</v>
      </c>
      <c r="B26" s="13">
        <f t="shared" ref="B26:Q26" si="2">B25/$Q$25</f>
        <v>8.1390279510330288E-2</v>
      </c>
      <c r="C26" s="13">
        <f t="shared" si="2"/>
        <v>0.25421262128630806</v>
      </c>
      <c r="D26" s="13">
        <f t="shared" si="2"/>
        <v>1.8538464497480395E-2</v>
      </c>
      <c r="E26" s="13">
        <f t="shared" si="2"/>
        <v>7.2629822372916125E-2</v>
      </c>
      <c r="F26" s="13">
        <f t="shared" si="2"/>
        <v>2.1192704412193019E-2</v>
      </c>
      <c r="G26" s="13">
        <f t="shared" si="2"/>
        <v>4.6403404168017602E-2</v>
      </c>
      <c r="H26" s="13">
        <f t="shared" si="2"/>
        <v>6.7606183334890338E-2</v>
      </c>
      <c r="I26" s="13">
        <f t="shared" si="2"/>
        <v>0.36162599213436425</v>
      </c>
      <c r="J26" s="13">
        <f t="shared" si="2"/>
        <v>1.6838578616974312E-2</v>
      </c>
      <c r="K26" s="13">
        <f t="shared" si="2"/>
        <v>1.1412865278548649E-2</v>
      </c>
      <c r="L26" s="13">
        <f t="shared" si="2"/>
        <v>1.8736296043918604E-2</v>
      </c>
      <c r="M26" s="13">
        <f t="shared" si="2"/>
        <v>1.9966332001633943E-4</v>
      </c>
      <c r="N26" s="13">
        <f t="shared" si="2"/>
        <v>1.1924845993636418E-3</v>
      </c>
      <c r="O26" s="13">
        <f t="shared" si="2"/>
        <v>5.8708343179116312E-4</v>
      </c>
      <c r="P26" s="13">
        <f t="shared" si="2"/>
        <v>2.7433556992887222E-2</v>
      </c>
      <c r="Q26" s="14">
        <f t="shared" si="2"/>
        <v>1</v>
      </c>
    </row>
    <row r="27" spans="1:17">
      <c r="A27" s="27" t="s">
        <v>27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6"/>
      <c r="P32" s="6"/>
      <c r="Q32" s="6"/>
    </row>
    <row r="33" spans="2:17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6"/>
      <c r="P33" s="6"/>
      <c r="Q33" s="6"/>
    </row>
    <row r="34" spans="2:17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2:17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17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2:17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2:17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2:17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2:17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2:17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2:17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2:17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2:17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2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2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2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2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2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2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</sheetData>
  <mergeCells count="17">
    <mergeCell ref="Q5:Q6"/>
    <mergeCell ref="G5:G6"/>
    <mergeCell ref="H5:H6"/>
    <mergeCell ref="I5:I6"/>
    <mergeCell ref="A2:O2"/>
    <mergeCell ref="A3:P3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O5:O6"/>
    <mergeCell ref="P5:P6"/>
  </mergeCells>
  <printOptions horizontalCentered="1"/>
  <pageMargins left="0" right="0" top="0.39370078740157483" bottom="0.39370078740157483" header="0.31496062992125984" footer="0.31496062992125984"/>
  <pageSetup paperSize="3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2021-06-16T20:42:37Z</cp:lastPrinted>
  <dcterms:created xsi:type="dcterms:W3CDTF">2018-07-05T00:23:21Z</dcterms:created>
  <dcterms:modified xsi:type="dcterms:W3CDTF">2021-07-13T18:02:33Z</dcterms:modified>
</cp:coreProperties>
</file>