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50" yWindow="350" windowWidth="10760" windowHeight="10430"/>
  </bookViews>
  <sheets>
    <sheet name="AYUNTAMIENTOS MR (Partidos)" sheetId="1" r:id="rId1"/>
  </sheets>
  <definedNames>
    <definedName name="Print_Area" localSheetId="0">'AYUNTAMIENTOS MR (Partidos)'!$A$1:$S$25</definedName>
  </definedNames>
  <calcPr calcId="145621"/>
</workbook>
</file>

<file path=xl/calcChain.xml><?xml version="1.0" encoding="utf-8"?>
<calcChain xmlns="http://schemas.openxmlformats.org/spreadsheetml/2006/main">
  <c r="U7" i="1" l="1"/>
  <c r="U8" i="1"/>
  <c r="U9" i="1"/>
  <c r="U10" i="1"/>
  <c r="U11" i="1"/>
  <c r="U12" i="1"/>
  <c r="U13" i="1"/>
  <c r="U14" i="1"/>
  <c r="U15" i="1"/>
  <c r="U16" i="1"/>
  <c r="U17" i="1"/>
  <c r="U18" i="1"/>
  <c r="U19" i="1"/>
  <c r="U20" i="1"/>
  <c r="U21" i="1"/>
  <c r="U22" i="1"/>
  <c r="U23" i="1"/>
  <c r="U24" i="1"/>
  <c r="U6" i="1"/>
  <c r="T24" i="1"/>
  <c r="S20" i="1" l="1"/>
  <c r="S19" i="1"/>
  <c r="S23" i="1" l="1"/>
  <c r="S22" i="1"/>
  <c r="S21" i="1"/>
  <c r="S18" i="1"/>
  <c r="S17" i="1"/>
  <c r="S16" i="1"/>
  <c r="S15" i="1"/>
  <c r="S14" i="1"/>
  <c r="S13" i="1"/>
  <c r="S12" i="1"/>
  <c r="S11" i="1"/>
  <c r="S10" i="1"/>
  <c r="S9" i="1"/>
  <c r="S8" i="1"/>
  <c r="S7" i="1"/>
  <c r="S6" i="1"/>
  <c r="S24" i="1" l="1"/>
  <c r="R24" i="1"/>
  <c r="Q24" i="1"/>
  <c r="P24" i="1"/>
  <c r="O24" i="1"/>
  <c r="N24" i="1"/>
  <c r="M24" i="1"/>
  <c r="L24" i="1"/>
  <c r="K24" i="1"/>
  <c r="J24" i="1"/>
  <c r="I24" i="1"/>
  <c r="H24" i="1"/>
  <c r="G24" i="1"/>
  <c r="F24" i="1"/>
  <c r="E24" i="1"/>
  <c r="D24" i="1"/>
  <c r="C24" i="1"/>
  <c r="B24" i="1"/>
  <c r="S25" i="1" l="1"/>
  <c r="B25" i="1"/>
  <c r="J25" i="1"/>
  <c r="Q25" i="1"/>
  <c r="F25" i="1"/>
  <c r="D25" i="1"/>
  <c r="E25" i="1"/>
  <c r="M25" i="1"/>
  <c r="L25" i="1"/>
  <c r="P25" i="1"/>
  <c r="R25" i="1"/>
  <c r="O25" i="1"/>
  <c r="H25" i="1"/>
  <c r="N25" i="1"/>
  <c r="I25" i="1"/>
  <c r="G25" i="1"/>
  <c r="K25" i="1"/>
  <c r="C25" i="1"/>
</calcChain>
</file>

<file path=xl/sharedStrings.xml><?xml version="1.0" encoding="utf-8"?>
<sst xmlns="http://schemas.openxmlformats.org/spreadsheetml/2006/main" count="33" uniqueCount="33">
  <si>
    <t>CANDIDATOS NO REGISTRADOS</t>
  </si>
  <si>
    <t>VOTOS NULOS</t>
  </si>
  <si>
    <t>TOTAL</t>
  </si>
  <si>
    <t>Total de votos</t>
  </si>
  <si>
    <t>Porcentaje</t>
  </si>
  <si>
    <t>MUNICIPIO</t>
  </si>
  <si>
    <t>CHOIX</t>
  </si>
  <si>
    <t>EL FUERTE</t>
  </si>
  <si>
    <t>AHOME</t>
  </si>
  <si>
    <t>SINALOA</t>
  </si>
  <si>
    <t>GUASAVE</t>
  </si>
  <si>
    <t>ANGOSTURA</t>
  </si>
  <si>
    <t>SALV. ALVARADO</t>
  </si>
  <si>
    <t>MOCORITO</t>
  </si>
  <si>
    <t>BADIRAGUATO</t>
  </si>
  <si>
    <t>CULIACÁN</t>
  </si>
  <si>
    <t>NAVOLATO</t>
  </si>
  <si>
    <t>COSALÁ</t>
  </si>
  <si>
    <t>ELOTA</t>
  </si>
  <si>
    <t>SAN IGNACIO</t>
  </si>
  <si>
    <t>CONCORDIA</t>
  </si>
  <si>
    <t>ROSARIO</t>
  </si>
  <si>
    <t>ESCUINAPA</t>
  </si>
  <si>
    <t>El Fuerte</t>
  </si>
  <si>
    <t>Ahome</t>
  </si>
  <si>
    <t>Angostura</t>
  </si>
  <si>
    <t>Elota</t>
  </si>
  <si>
    <t>Resultado de los cómputos Municipales de la elección de Presidente Municipal, Síndico Procurador y Regidores por el sistema de mayoría relativa, celebrados el miercoles 4 de julio de 2018 de conformidad a los artículos 254 y 257 la Ley de Instituciones y Procedimientos Electorales.</t>
  </si>
  <si>
    <r>
      <rPr>
        <b/>
        <sz val="12"/>
        <color theme="1"/>
        <rFont val="Calibri"/>
        <family val="2"/>
        <scheme val="minor"/>
      </rPr>
      <t>*</t>
    </r>
    <r>
      <rPr>
        <sz val="11"/>
        <color theme="1"/>
        <rFont val="Calibri"/>
        <family val="2"/>
        <scheme val="minor"/>
      </rPr>
      <t xml:space="preserve"> Incluye la modificación en lo que fue materia de impugnación del cómputo municipal de la Presidencia Municipal, Síndica o Sindico Procurador y Regidores por el sistema de mayoría relativa y por el principio de representación proporcional emitido por el Consejo Municipal Electoral del Mazatlán, según consta en resolución de fecha 26 de septiembre de 2018, dictada en los Recursos de Inconformidad y Juicio para la Protección de los Derechos Políticos, identificados en los expedientes TESIN-INC-52, 53 y 54/2018 y TESIN-JDP-49/2018 Acumulados.</t>
    </r>
  </si>
  <si>
    <r>
      <t>Estado de Sinaloa</t>
    </r>
    <r>
      <rPr>
        <sz val="16"/>
        <color rgb="FF333333"/>
        <rFont val="Inherit"/>
      </rPr>
      <t> </t>
    </r>
    <r>
      <rPr>
        <b/>
        <sz val="16"/>
        <color rgb="FFE3DAE8"/>
        <rFont val="Inherit"/>
      </rPr>
      <t>|</t>
    </r>
    <r>
      <rPr>
        <sz val="16"/>
        <color rgb="FF333333"/>
        <rFont val="Inherit"/>
      </rPr>
      <t> </t>
    </r>
    <r>
      <rPr>
        <sz val="16"/>
        <color rgb="FF8F4691"/>
        <rFont val="Inherit"/>
      </rPr>
      <t>RESULTADOS DE LA ELECCIÓN DE AYUNTAMIENTOS POR PARTIDOS POLÍTICOS - PROCESO ELECTORAL LOCAL SINALOA 2017-2018</t>
    </r>
  </si>
  <si>
    <r>
      <t xml:space="preserve">MAZATLÁN </t>
    </r>
    <r>
      <rPr>
        <b/>
        <sz val="12"/>
        <color theme="1"/>
        <rFont val="Arial"/>
        <family val="2"/>
      </rPr>
      <t>*</t>
    </r>
  </si>
  <si>
    <t>PORCENTAJE DE PARTICIPACIÓN</t>
  </si>
  <si>
    <t>LISTA NOMINAL POR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</si>
</sst>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7"/>
      <color rgb="FF000000"/>
      <name val="Inherit"/>
    </font>
    <font>
      <sz val="16"/>
      <color rgb="FF000000"/>
      <name val="Inherit"/>
    </font>
    <font>
      <b/>
      <sz val="12"/>
      <color theme="1"/>
      <name val="Calibri"/>
      <family val="2"/>
      <scheme val="minor"/>
    </font>
    <font>
      <sz val="11"/>
      <color theme="1"/>
      <name val="Arial"/>
      <family val="2"/>
    </font>
    <font>
      <sz val="16"/>
      <color rgb="FF333333"/>
      <name val="Inherit"/>
    </font>
    <font>
      <b/>
      <sz val="16"/>
      <color rgb="FFE3DAE8"/>
      <name val="Inherit"/>
    </font>
    <font>
      <sz val="16"/>
      <color rgb="FF8F4691"/>
      <name val="Inherit"/>
    </font>
    <font>
      <sz val="15"/>
      <color rgb="FF000000"/>
      <name val="Inherit"/>
    </font>
    <font>
      <b/>
      <sz val="11"/>
      <color theme="1"/>
      <name val="Arial"/>
      <family val="2"/>
    </font>
    <font>
      <b/>
      <sz val="8"/>
      <color rgb="FF000000"/>
      <name val="Arial"/>
      <family val="2"/>
    </font>
    <font>
      <b/>
      <sz val="12"/>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1">
    <border>
      <left/>
      <right/>
      <top/>
      <bottom/>
      <diagonal/>
    </border>
    <border>
      <left style="double">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double">
        <color theme="0" tint="-0.34998626667073579"/>
      </top>
      <bottom/>
      <diagonal/>
    </border>
  </borders>
  <cellStyleXfs count="1">
    <xf numFmtId="0" fontId="0" fillId="0" borderId="0"/>
  </cellStyleXfs>
  <cellXfs count="32">
    <xf numFmtId="0" fontId="0" fillId="0" borderId="0" xfId="0"/>
    <xf numFmtId="0" fontId="1" fillId="0" borderId="0" xfId="0" applyFont="1" applyAlignment="1">
      <alignment horizontal="left" vertical="center" wrapText="1"/>
    </xf>
    <xf numFmtId="0" fontId="0" fillId="0" borderId="2" xfId="0" applyBorder="1" applyAlignment="1">
      <alignment horizontal="center"/>
    </xf>
    <xf numFmtId="0" fontId="0" fillId="0" borderId="3" xfId="0" applyBorder="1"/>
    <xf numFmtId="0" fontId="0" fillId="0" borderId="6" xfId="0" applyBorder="1" applyAlignment="1">
      <alignment horizontal="center"/>
    </xf>
    <xf numFmtId="0" fontId="0" fillId="0" borderId="0" xfId="0" applyFill="1"/>
    <xf numFmtId="3" fontId="4" fillId="2" borderId="9" xfId="0" applyNumberFormat="1" applyFont="1" applyFill="1" applyBorder="1" applyAlignment="1">
      <alignment horizontal="center" vertical="center" wrapText="1"/>
    </xf>
    <xf numFmtId="3" fontId="0" fillId="0" borderId="0" xfId="0" applyNumberFormat="1"/>
    <xf numFmtId="3" fontId="0" fillId="0" borderId="0" xfId="0" applyNumberFormat="1" applyFill="1" applyBorder="1"/>
    <xf numFmtId="0" fontId="0" fillId="0" borderId="0" xfId="0" applyAlignment="1">
      <alignment vertical="top"/>
    </xf>
    <xf numFmtId="3" fontId="4" fillId="0" borderId="9" xfId="0" applyNumberFormat="1" applyFont="1" applyFill="1" applyBorder="1" applyAlignment="1">
      <alignment horizontal="center" vertical="center" wrapText="1"/>
    </xf>
    <xf numFmtId="3" fontId="4" fillId="2" borderId="9" xfId="0" applyNumberFormat="1" applyFont="1" applyFill="1" applyBorder="1" applyAlignment="1">
      <alignment vertical="center" wrapText="1"/>
    </xf>
    <xf numFmtId="0" fontId="10" fillId="2" borderId="7" xfId="0"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10" fontId="9" fillId="3" borderId="7"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10" xfId="0" applyBorder="1" applyAlignment="1">
      <alignment horizontal="justify" vertical="top"/>
    </xf>
    <xf numFmtId="0" fontId="0" fillId="0" borderId="0" xfId="0" applyAlignment="1">
      <alignment horizontal="justify" vertical="top"/>
    </xf>
    <xf numFmtId="0" fontId="2" fillId="0" borderId="0" xfId="0" applyFont="1" applyAlignment="1">
      <alignment horizontal="left" vertical="top"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xdr:row>
      <xdr:rowOff>133350</xdr:rowOff>
    </xdr:from>
    <xdr:to>
      <xdr:col>2</xdr:col>
      <xdr:colOff>57150</xdr:colOff>
      <xdr:row>4</xdr:row>
      <xdr:rowOff>171450</xdr:rowOff>
    </xdr:to>
    <xdr:pic>
      <xdr:nvPicPr>
        <xdr:cNvPr id="2" name="1 Imagen" descr="http://prep2016-sin.ine.mx/img/pa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9810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3</xdr:row>
      <xdr:rowOff>114300</xdr:rowOff>
    </xdr:from>
    <xdr:to>
      <xdr:col>2</xdr:col>
      <xdr:colOff>733425</xdr:colOff>
      <xdr:row>4</xdr:row>
      <xdr:rowOff>152400</xdr:rowOff>
    </xdr:to>
    <xdr:pic>
      <xdr:nvPicPr>
        <xdr:cNvPr id="3" name="2 Imagen" descr="http://prep2016-sin.ine.mx/img/pri.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737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3</xdr:row>
      <xdr:rowOff>114300</xdr:rowOff>
    </xdr:from>
    <xdr:to>
      <xdr:col>3</xdr:col>
      <xdr:colOff>733425</xdr:colOff>
      <xdr:row>4</xdr:row>
      <xdr:rowOff>152400</xdr:rowOff>
    </xdr:to>
    <xdr:pic>
      <xdr:nvPicPr>
        <xdr:cNvPr id="4" name="3 Imagen" descr="http://prep2016-sin.ine.mx/img/prd.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28900"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xdr:row>
      <xdr:rowOff>114300</xdr:rowOff>
    </xdr:from>
    <xdr:to>
      <xdr:col>5</xdr:col>
      <xdr:colOff>0</xdr:colOff>
      <xdr:row>4</xdr:row>
      <xdr:rowOff>152400</xdr:rowOff>
    </xdr:to>
    <xdr:pic>
      <xdr:nvPicPr>
        <xdr:cNvPr id="5" name="4 Imagen" descr="http://prep2016-sin.ine.mx/img/pvem.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3852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xdr:colOff>
      <xdr:row>3</xdr:row>
      <xdr:rowOff>133350</xdr:rowOff>
    </xdr:from>
    <xdr:to>
      <xdr:col>7</xdr:col>
      <xdr:colOff>723900</xdr:colOff>
      <xdr:row>4</xdr:row>
      <xdr:rowOff>171450</xdr:rowOff>
    </xdr:to>
    <xdr:pic>
      <xdr:nvPicPr>
        <xdr:cNvPr id="6" name="5 Imagen" descr="http://prep2016-sin.ine.mx/img/n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05475" y="9810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xdr:colOff>
      <xdr:row>3</xdr:row>
      <xdr:rowOff>114300</xdr:rowOff>
    </xdr:from>
    <xdr:to>
      <xdr:col>9</xdr:col>
      <xdr:colOff>733425</xdr:colOff>
      <xdr:row>4</xdr:row>
      <xdr:rowOff>152400</xdr:rowOff>
    </xdr:to>
    <xdr:pic>
      <xdr:nvPicPr>
        <xdr:cNvPr id="7" name="6 Imagen" descr="http://prep2016-sin.ine.mx/img/morena.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58050"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19050</xdr:colOff>
      <xdr:row>3</xdr:row>
      <xdr:rowOff>114300</xdr:rowOff>
    </xdr:from>
    <xdr:to>
      <xdr:col>10</xdr:col>
      <xdr:colOff>733425</xdr:colOff>
      <xdr:row>4</xdr:row>
      <xdr:rowOff>152400</xdr:rowOff>
    </xdr:to>
    <xdr:pic>
      <xdr:nvPicPr>
        <xdr:cNvPr id="8" name="7 Imagen" descr="http://prep2016-sin.ine.mx/img/es.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02957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762000</xdr:colOff>
      <xdr:row>3</xdr:row>
      <xdr:rowOff>104775</xdr:rowOff>
    </xdr:from>
    <xdr:to>
      <xdr:col>8</xdr:col>
      <xdr:colOff>714375</xdr:colOff>
      <xdr:row>4</xdr:row>
      <xdr:rowOff>142875</xdr:rowOff>
    </xdr:to>
    <xdr:pic>
      <xdr:nvPicPr>
        <xdr:cNvPr id="9" name="8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49333"/>
        <a:stretch/>
      </xdr:blipFill>
      <xdr:spPr bwMode="auto">
        <a:xfrm>
          <a:off x="6457950" y="952500"/>
          <a:ext cx="7239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3</xdr:row>
      <xdr:rowOff>142875</xdr:rowOff>
    </xdr:from>
    <xdr:to>
      <xdr:col>6</xdr:col>
      <xdr:colOff>762000</xdr:colOff>
      <xdr:row>4</xdr:row>
      <xdr:rowOff>180975</xdr:rowOff>
    </xdr:to>
    <xdr:pic>
      <xdr:nvPicPr>
        <xdr:cNvPr id="10" name="9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3333" t="2667" r="46000" b="-2667"/>
        <a:stretch/>
      </xdr:blipFill>
      <xdr:spPr bwMode="auto">
        <a:xfrm>
          <a:off x="4962525" y="990600"/>
          <a:ext cx="7239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3</xdr:row>
      <xdr:rowOff>123825</xdr:rowOff>
    </xdr:from>
    <xdr:to>
      <xdr:col>5</xdr:col>
      <xdr:colOff>762000</xdr:colOff>
      <xdr:row>4</xdr:row>
      <xdr:rowOff>161925</xdr:rowOff>
    </xdr:to>
    <xdr:pic>
      <xdr:nvPicPr>
        <xdr:cNvPr id="11" name="10 Imagen" descr="http://prep2016-sin.ine.mx/img/pt.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200525" y="97155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3</xdr:row>
      <xdr:rowOff>154140</xdr:rowOff>
    </xdr:from>
    <xdr:to>
      <xdr:col>11</xdr:col>
      <xdr:colOff>723899</xdr:colOff>
      <xdr:row>4</xdr:row>
      <xdr:rowOff>95250</xdr:rowOff>
    </xdr:to>
    <xdr:pic>
      <xdr:nvPicPr>
        <xdr:cNvPr id="17" name="16 Imagen"/>
        <xdr:cNvPicPr>
          <a:picLocks noChangeAspect="1"/>
        </xdr:cNvPicPr>
      </xdr:nvPicPr>
      <xdr:blipFill>
        <a:blip xmlns:r="http://schemas.openxmlformats.org/officeDocument/2006/relationships" r:embed="rId10"/>
        <a:stretch>
          <a:fillRect/>
        </a:stretch>
      </xdr:blipFill>
      <xdr:spPr>
        <a:xfrm>
          <a:off x="8858250" y="1001865"/>
          <a:ext cx="647699" cy="617385"/>
        </a:xfrm>
        <a:prstGeom prst="rect">
          <a:avLst/>
        </a:prstGeom>
      </xdr:spPr>
    </xdr:pic>
    <xdr:clientData/>
  </xdr:twoCellAnchor>
  <xdr:twoCellAnchor editAs="oneCell">
    <xdr:from>
      <xdr:col>15</xdr:col>
      <xdr:colOff>85725</xdr:colOff>
      <xdr:row>3</xdr:row>
      <xdr:rowOff>47625</xdr:rowOff>
    </xdr:from>
    <xdr:to>
      <xdr:col>15</xdr:col>
      <xdr:colOff>685799</xdr:colOff>
      <xdr:row>3</xdr:row>
      <xdr:rowOff>647699</xdr:rowOff>
    </xdr:to>
    <xdr:pic>
      <xdr:nvPicPr>
        <xdr:cNvPr id="16" name="15 Imagen"/>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144375" y="895350"/>
          <a:ext cx="600074" cy="600074"/>
        </a:xfrm>
        <a:prstGeom prst="rect">
          <a:avLst/>
        </a:prstGeom>
      </xdr:spPr>
    </xdr:pic>
    <xdr:clientData/>
  </xdr:twoCellAnchor>
  <xdr:twoCellAnchor editAs="oneCell">
    <xdr:from>
      <xdr:col>12</xdr:col>
      <xdr:colOff>66675</xdr:colOff>
      <xdr:row>3</xdr:row>
      <xdr:rowOff>66675</xdr:rowOff>
    </xdr:from>
    <xdr:to>
      <xdr:col>12</xdr:col>
      <xdr:colOff>657225</xdr:colOff>
      <xdr:row>3</xdr:row>
      <xdr:rowOff>657225</xdr:rowOff>
    </xdr:to>
    <xdr:pic>
      <xdr:nvPicPr>
        <xdr:cNvPr id="18" name="17 Imagen"/>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810750" y="914400"/>
          <a:ext cx="590550" cy="590550"/>
        </a:xfrm>
        <a:prstGeom prst="rect">
          <a:avLst/>
        </a:prstGeom>
      </xdr:spPr>
    </xdr:pic>
    <xdr:clientData/>
  </xdr:twoCellAnchor>
  <xdr:twoCellAnchor editAs="oneCell">
    <xdr:from>
      <xdr:col>13</xdr:col>
      <xdr:colOff>66675</xdr:colOff>
      <xdr:row>3</xdr:row>
      <xdr:rowOff>47624</xdr:rowOff>
    </xdr:from>
    <xdr:to>
      <xdr:col>13</xdr:col>
      <xdr:colOff>685800</xdr:colOff>
      <xdr:row>3</xdr:row>
      <xdr:rowOff>666749</xdr:rowOff>
    </xdr:to>
    <xdr:pic>
      <xdr:nvPicPr>
        <xdr:cNvPr id="19" name="18 Imagen"/>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582275" y="895349"/>
          <a:ext cx="619125" cy="619125"/>
        </a:xfrm>
        <a:prstGeom prst="rect">
          <a:avLst/>
        </a:prstGeom>
      </xdr:spPr>
    </xdr:pic>
    <xdr:clientData/>
  </xdr:twoCellAnchor>
  <xdr:twoCellAnchor editAs="oneCell">
    <xdr:from>
      <xdr:col>14</xdr:col>
      <xdr:colOff>85725</xdr:colOff>
      <xdr:row>3</xdr:row>
      <xdr:rowOff>36016</xdr:rowOff>
    </xdr:from>
    <xdr:to>
      <xdr:col>14</xdr:col>
      <xdr:colOff>716642</xdr:colOff>
      <xdr:row>3</xdr:row>
      <xdr:rowOff>666749</xdr:rowOff>
    </xdr:to>
    <xdr:pic>
      <xdr:nvPicPr>
        <xdr:cNvPr id="20" name="19 Imagen"/>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372850" y="883741"/>
          <a:ext cx="630917" cy="6307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0"/>
  <sheetViews>
    <sheetView tabSelected="1" zoomScaleNormal="100" zoomScaleSheetLayoutView="100" workbookViewId="0">
      <selection activeCell="U25" sqref="U25"/>
    </sheetView>
  </sheetViews>
  <sheetFormatPr baseColWidth="10" defaultRowHeight="14.5"/>
  <cols>
    <col min="1" max="1" width="19" customWidth="1"/>
    <col min="3" max="6" width="11.54296875" bestFit="1" customWidth="1"/>
    <col min="7" max="7" width="11.54296875" customWidth="1"/>
    <col min="8" max="8" width="11.54296875" bestFit="1" customWidth="1"/>
    <col min="9" max="9" width="11.54296875" customWidth="1"/>
    <col min="10" max="16" width="11.54296875" bestFit="1" customWidth="1"/>
    <col min="17" max="17" width="14.453125" customWidth="1"/>
    <col min="18" max="18" width="10.7265625" customWidth="1"/>
    <col min="19" max="19" width="13" customWidth="1"/>
    <col min="20" max="20" width="11.453125" customWidth="1"/>
    <col min="21" max="21" width="16.26953125" customWidth="1"/>
  </cols>
  <sheetData>
    <row r="2" spans="1:21" ht="36.75" customHeight="1">
      <c r="A2" s="23" t="s">
        <v>29</v>
      </c>
      <c r="B2" s="23"/>
      <c r="C2" s="23"/>
      <c r="D2" s="23"/>
      <c r="E2" s="23"/>
      <c r="F2" s="23"/>
      <c r="G2" s="23"/>
      <c r="H2" s="23"/>
      <c r="I2" s="23"/>
      <c r="J2" s="23"/>
      <c r="K2" s="23"/>
      <c r="L2" s="23"/>
      <c r="M2" s="23"/>
      <c r="N2" s="23"/>
      <c r="O2" s="23"/>
      <c r="P2" s="23"/>
      <c r="Q2" s="23"/>
      <c r="R2" s="23"/>
      <c r="S2" s="23"/>
    </row>
    <row r="3" spans="1:21" ht="15" customHeight="1" thickBot="1">
      <c r="A3" s="1"/>
      <c r="B3" s="1"/>
      <c r="C3" s="1"/>
      <c r="D3" s="1"/>
      <c r="E3" s="1"/>
      <c r="F3" s="1"/>
      <c r="G3" s="1"/>
      <c r="H3" s="1"/>
      <c r="I3" s="1"/>
      <c r="J3" s="1"/>
      <c r="K3" s="1"/>
      <c r="L3" s="1"/>
      <c r="M3" s="1"/>
      <c r="N3" s="1"/>
      <c r="O3" s="1"/>
      <c r="P3" s="1"/>
      <c r="Q3" s="1"/>
      <c r="R3" s="1"/>
      <c r="S3" s="1"/>
    </row>
    <row r="4" spans="1:21" ht="53.25" customHeight="1" thickTop="1">
      <c r="A4" s="24" t="s">
        <v>5</v>
      </c>
      <c r="B4" s="26"/>
      <c r="C4" s="26"/>
      <c r="D4" s="26"/>
      <c r="E4" s="26"/>
      <c r="F4" s="26"/>
      <c r="G4" s="2"/>
      <c r="H4" s="26"/>
      <c r="I4" s="2"/>
      <c r="J4" s="26"/>
      <c r="K4" s="26"/>
      <c r="L4" s="28"/>
      <c r="M4" s="3"/>
      <c r="N4" s="3"/>
      <c r="O4" s="3"/>
      <c r="P4" s="3"/>
      <c r="Q4" s="19" t="s">
        <v>0</v>
      </c>
      <c r="R4" s="19" t="s">
        <v>1</v>
      </c>
      <c r="S4" s="30" t="s">
        <v>2</v>
      </c>
      <c r="T4" s="19" t="s">
        <v>32</v>
      </c>
      <c r="U4" s="19" t="s">
        <v>31</v>
      </c>
    </row>
    <row r="5" spans="1:21" ht="15.75" customHeight="1" thickBot="1">
      <c r="A5" s="25"/>
      <c r="B5" s="27"/>
      <c r="C5" s="27"/>
      <c r="D5" s="27"/>
      <c r="E5" s="27"/>
      <c r="F5" s="27"/>
      <c r="G5" s="4"/>
      <c r="H5" s="27"/>
      <c r="I5" s="4"/>
      <c r="J5" s="27"/>
      <c r="K5" s="27"/>
      <c r="L5" s="29"/>
      <c r="M5" s="12" t="s">
        <v>23</v>
      </c>
      <c r="N5" s="12" t="s">
        <v>24</v>
      </c>
      <c r="O5" s="12" t="s">
        <v>25</v>
      </c>
      <c r="P5" s="12" t="s">
        <v>26</v>
      </c>
      <c r="Q5" s="20"/>
      <c r="R5" s="20"/>
      <c r="S5" s="31"/>
      <c r="T5" s="20"/>
      <c r="U5" s="20"/>
    </row>
    <row r="6" spans="1:21" ht="15" thickTop="1">
      <c r="A6" s="11" t="s">
        <v>6</v>
      </c>
      <c r="B6" s="6">
        <v>2668</v>
      </c>
      <c r="C6" s="6">
        <v>3670</v>
      </c>
      <c r="D6" s="6">
        <v>210</v>
      </c>
      <c r="E6" s="6">
        <v>266</v>
      </c>
      <c r="F6" s="6">
        <v>278</v>
      </c>
      <c r="G6" s="6">
        <v>111</v>
      </c>
      <c r="H6" s="6">
        <v>1630</v>
      </c>
      <c r="I6" s="6">
        <v>212</v>
      </c>
      <c r="J6" s="6">
        <v>6182</v>
      </c>
      <c r="K6" s="6">
        <v>143</v>
      </c>
      <c r="L6" s="6">
        <v>62</v>
      </c>
      <c r="M6" s="14"/>
      <c r="N6" s="14"/>
      <c r="O6" s="14"/>
      <c r="P6" s="14"/>
      <c r="Q6" s="6">
        <v>1</v>
      </c>
      <c r="R6" s="6">
        <v>540</v>
      </c>
      <c r="S6" s="6">
        <f>SUM(B6:R6)</f>
        <v>15973</v>
      </c>
      <c r="T6" s="6">
        <v>23300</v>
      </c>
      <c r="U6" s="17">
        <f>S6*100/T6</f>
        <v>68.553648068669531</v>
      </c>
    </row>
    <row r="7" spans="1:21">
      <c r="A7" s="11" t="s">
        <v>7</v>
      </c>
      <c r="B7" s="6">
        <v>4116</v>
      </c>
      <c r="C7" s="6">
        <v>14952</v>
      </c>
      <c r="D7" s="6">
        <v>662</v>
      </c>
      <c r="E7" s="6">
        <v>395</v>
      </c>
      <c r="F7" s="6">
        <v>833</v>
      </c>
      <c r="G7" s="6">
        <v>1327</v>
      </c>
      <c r="H7" s="6">
        <v>816</v>
      </c>
      <c r="I7" s="6">
        <v>4696</v>
      </c>
      <c r="J7" s="6">
        <v>13753</v>
      </c>
      <c r="K7" s="6">
        <v>476</v>
      </c>
      <c r="L7" s="6">
        <v>265</v>
      </c>
      <c r="M7" s="6">
        <v>400</v>
      </c>
      <c r="N7" s="14"/>
      <c r="O7" s="14"/>
      <c r="P7" s="14"/>
      <c r="Q7" s="6">
        <v>30</v>
      </c>
      <c r="R7" s="6">
        <v>1586</v>
      </c>
      <c r="S7" s="6">
        <f t="shared" ref="S7:S23" si="0">SUM(B7:R7)</f>
        <v>44307</v>
      </c>
      <c r="T7" s="6">
        <v>71928</v>
      </c>
      <c r="U7" s="17">
        <f t="shared" ref="U7:U24" si="1">S7*100/T7</f>
        <v>61.599099099099099</v>
      </c>
    </row>
    <row r="8" spans="1:21">
      <c r="A8" s="11" t="s">
        <v>8</v>
      </c>
      <c r="B8" s="6">
        <v>26528</v>
      </c>
      <c r="C8" s="6">
        <v>54719</v>
      </c>
      <c r="D8" s="6">
        <v>2828</v>
      </c>
      <c r="E8" s="6">
        <v>2994</v>
      </c>
      <c r="F8" s="6">
        <v>7332</v>
      </c>
      <c r="G8" s="6">
        <v>2464</v>
      </c>
      <c r="H8" s="6">
        <v>3573</v>
      </c>
      <c r="I8" s="6">
        <v>6461</v>
      </c>
      <c r="J8" s="6">
        <v>78537</v>
      </c>
      <c r="K8" s="6">
        <v>3643</v>
      </c>
      <c r="L8" s="6">
        <v>1581</v>
      </c>
      <c r="M8" s="14"/>
      <c r="N8" s="6">
        <v>1475</v>
      </c>
      <c r="O8" s="14"/>
      <c r="P8" s="14"/>
      <c r="Q8" s="6">
        <v>195</v>
      </c>
      <c r="R8" s="6">
        <v>4481</v>
      </c>
      <c r="S8" s="6">
        <f t="shared" si="0"/>
        <v>196811</v>
      </c>
      <c r="T8" s="6">
        <v>321131</v>
      </c>
      <c r="U8" s="17">
        <f t="shared" si="1"/>
        <v>61.28682687127683</v>
      </c>
    </row>
    <row r="9" spans="1:21">
      <c r="A9" s="11" t="s">
        <v>9</v>
      </c>
      <c r="B9" s="6">
        <v>2091</v>
      </c>
      <c r="C9" s="6">
        <v>15289</v>
      </c>
      <c r="D9" s="6">
        <v>1289</v>
      </c>
      <c r="E9" s="6">
        <v>520</v>
      </c>
      <c r="F9" s="6">
        <v>2504</v>
      </c>
      <c r="G9" s="6">
        <v>1150</v>
      </c>
      <c r="H9" s="6">
        <v>910</v>
      </c>
      <c r="I9" s="6">
        <v>1961</v>
      </c>
      <c r="J9" s="6">
        <v>9495</v>
      </c>
      <c r="K9" s="6">
        <v>539</v>
      </c>
      <c r="L9" s="6">
        <v>218</v>
      </c>
      <c r="M9" s="14"/>
      <c r="N9" s="14"/>
      <c r="O9" s="14"/>
      <c r="P9" s="14"/>
      <c r="Q9" s="6">
        <v>7</v>
      </c>
      <c r="R9" s="6">
        <v>1721</v>
      </c>
      <c r="S9" s="6">
        <f t="shared" si="0"/>
        <v>37694</v>
      </c>
      <c r="T9" s="6">
        <v>62809</v>
      </c>
      <c r="U9" s="17">
        <f t="shared" si="1"/>
        <v>60.013692305242877</v>
      </c>
    </row>
    <row r="10" spans="1:21">
      <c r="A10" s="11" t="s">
        <v>10</v>
      </c>
      <c r="B10" s="6">
        <v>6649</v>
      </c>
      <c r="C10" s="6">
        <v>45946</v>
      </c>
      <c r="D10" s="6">
        <v>2111</v>
      </c>
      <c r="E10" s="6">
        <v>2046</v>
      </c>
      <c r="F10" s="6">
        <v>6061</v>
      </c>
      <c r="G10" s="6">
        <v>1671</v>
      </c>
      <c r="H10" s="6">
        <v>2561</v>
      </c>
      <c r="I10" s="6">
        <v>5873</v>
      </c>
      <c r="J10" s="6">
        <v>51266</v>
      </c>
      <c r="K10" s="6">
        <v>2481</v>
      </c>
      <c r="L10" s="6">
        <v>1403</v>
      </c>
      <c r="M10" s="14"/>
      <c r="N10" s="14"/>
      <c r="O10" s="14"/>
      <c r="P10" s="14"/>
      <c r="Q10" s="6">
        <v>60</v>
      </c>
      <c r="R10" s="6">
        <v>3808</v>
      </c>
      <c r="S10" s="6">
        <f t="shared" si="0"/>
        <v>131936</v>
      </c>
      <c r="T10" s="6">
        <v>208773</v>
      </c>
      <c r="U10" s="17">
        <f t="shared" si="1"/>
        <v>63.195911348689727</v>
      </c>
    </row>
    <row r="11" spans="1:21" ht="18.75" customHeight="1">
      <c r="A11" s="11" t="s">
        <v>11</v>
      </c>
      <c r="B11" s="6">
        <v>2644</v>
      </c>
      <c r="C11" s="6">
        <v>9479</v>
      </c>
      <c r="D11" s="6">
        <v>1188</v>
      </c>
      <c r="E11" s="6">
        <v>555</v>
      </c>
      <c r="F11" s="6">
        <v>277</v>
      </c>
      <c r="G11" s="6">
        <v>979</v>
      </c>
      <c r="H11" s="6">
        <v>464</v>
      </c>
      <c r="I11" s="6">
        <v>4655</v>
      </c>
      <c r="J11" s="6">
        <v>4023</v>
      </c>
      <c r="K11" s="6">
        <v>266</v>
      </c>
      <c r="L11" s="6">
        <v>100</v>
      </c>
      <c r="M11" s="14"/>
      <c r="N11" s="14"/>
      <c r="O11" s="6">
        <v>400</v>
      </c>
      <c r="P11" s="14"/>
      <c r="Q11" s="6">
        <v>12</v>
      </c>
      <c r="R11" s="6">
        <v>938</v>
      </c>
      <c r="S11" s="6">
        <f t="shared" si="0"/>
        <v>25980</v>
      </c>
      <c r="T11" s="6">
        <v>35903</v>
      </c>
      <c r="U11" s="17">
        <f t="shared" si="1"/>
        <v>72.361641088488426</v>
      </c>
    </row>
    <row r="12" spans="1:21">
      <c r="A12" s="11" t="s">
        <v>12</v>
      </c>
      <c r="B12" s="6">
        <v>7490</v>
      </c>
      <c r="C12" s="6">
        <v>13575</v>
      </c>
      <c r="D12" s="6">
        <v>1327</v>
      </c>
      <c r="E12" s="6">
        <v>751</v>
      </c>
      <c r="F12" s="6">
        <v>687</v>
      </c>
      <c r="G12" s="6">
        <v>972</v>
      </c>
      <c r="H12" s="6">
        <v>1007</v>
      </c>
      <c r="I12" s="6">
        <v>2398</v>
      </c>
      <c r="J12" s="6">
        <v>8324</v>
      </c>
      <c r="K12" s="6">
        <v>1143</v>
      </c>
      <c r="L12" s="6">
        <v>199</v>
      </c>
      <c r="M12" s="14"/>
      <c r="N12" s="14"/>
      <c r="O12" s="14"/>
      <c r="P12" s="14"/>
      <c r="Q12" s="6">
        <v>7</v>
      </c>
      <c r="R12" s="6">
        <v>1116</v>
      </c>
      <c r="S12" s="6">
        <f t="shared" si="0"/>
        <v>38996</v>
      </c>
      <c r="T12" s="6">
        <v>60843</v>
      </c>
      <c r="U12" s="17">
        <f t="shared" si="1"/>
        <v>64.092829084693392</v>
      </c>
    </row>
    <row r="13" spans="1:21">
      <c r="A13" s="11" t="s">
        <v>13</v>
      </c>
      <c r="B13" s="6">
        <v>1616</v>
      </c>
      <c r="C13" s="6">
        <v>7898</v>
      </c>
      <c r="D13" s="6">
        <v>935</v>
      </c>
      <c r="E13" s="6">
        <v>375</v>
      </c>
      <c r="F13" s="6">
        <v>448</v>
      </c>
      <c r="G13" s="6">
        <v>368</v>
      </c>
      <c r="H13" s="6">
        <v>355</v>
      </c>
      <c r="I13" s="6">
        <v>6190</v>
      </c>
      <c r="J13" s="6">
        <v>3954</v>
      </c>
      <c r="K13" s="6">
        <v>196</v>
      </c>
      <c r="L13" s="6">
        <v>149</v>
      </c>
      <c r="M13" s="14"/>
      <c r="N13" s="14"/>
      <c r="O13" s="14"/>
      <c r="P13" s="14"/>
      <c r="Q13" s="6">
        <v>31</v>
      </c>
      <c r="R13" s="6">
        <v>909</v>
      </c>
      <c r="S13" s="6">
        <f t="shared" si="0"/>
        <v>23424</v>
      </c>
      <c r="T13" s="6">
        <v>35352</v>
      </c>
      <c r="U13" s="17">
        <f t="shared" si="1"/>
        <v>66.259334691106588</v>
      </c>
    </row>
    <row r="14" spans="1:21">
      <c r="A14" s="11" t="s">
        <v>14</v>
      </c>
      <c r="B14" s="6">
        <v>1492</v>
      </c>
      <c r="C14" s="6">
        <v>6458</v>
      </c>
      <c r="D14" s="6">
        <v>2840</v>
      </c>
      <c r="E14" s="6">
        <v>349</v>
      </c>
      <c r="F14" s="6">
        <v>192</v>
      </c>
      <c r="G14" s="6">
        <v>274</v>
      </c>
      <c r="H14" s="6">
        <v>206</v>
      </c>
      <c r="I14" s="6">
        <v>1284</v>
      </c>
      <c r="J14" s="6">
        <v>400</v>
      </c>
      <c r="K14" s="6">
        <v>36</v>
      </c>
      <c r="L14" s="6">
        <v>65</v>
      </c>
      <c r="M14" s="14"/>
      <c r="N14" s="14"/>
      <c r="O14" s="14"/>
      <c r="P14" s="14"/>
      <c r="Q14" s="6">
        <v>2</v>
      </c>
      <c r="R14" s="6">
        <v>661</v>
      </c>
      <c r="S14" s="6">
        <f t="shared" si="0"/>
        <v>14259</v>
      </c>
      <c r="T14" s="6">
        <v>22814</v>
      </c>
      <c r="U14" s="17">
        <f t="shared" si="1"/>
        <v>62.50109581835715</v>
      </c>
    </row>
    <row r="15" spans="1:21" s="5" customFormat="1">
      <c r="A15" s="11" t="s">
        <v>15</v>
      </c>
      <c r="B15" s="6">
        <v>27692</v>
      </c>
      <c r="C15" s="6">
        <v>119447</v>
      </c>
      <c r="D15" s="6">
        <v>4982</v>
      </c>
      <c r="E15" s="6">
        <v>8476</v>
      </c>
      <c r="F15" s="6">
        <v>14580</v>
      </c>
      <c r="G15" s="6">
        <v>6510</v>
      </c>
      <c r="H15" s="6">
        <v>8229</v>
      </c>
      <c r="I15" s="6">
        <v>24503</v>
      </c>
      <c r="J15" s="6">
        <v>149426</v>
      </c>
      <c r="K15" s="6">
        <v>6595</v>
      </c>
      <c r="L15" s="6">
        <v>7033</v>
      </c>
      <c r="M15" s="14"/>
      <c r="N15" s="14"/>
      <c r="O15" s="14"/>
      <c r="P15" s="14"/>
      <c r="Q15" s="6">
        <v>183</v>
      </c>
      <c r="R15" s="6">
        <v>10638</v>
      </c>
      <c r="S15" s="6">
        <f t="shared" si="0"/>
        <v>388294</v>
      </c>
      <c r="T15" s="6">
        <v>681372</v>
      </c>
      <c r="U15" s="17">
        <f t="shared" si="1"/>
        <v>56.987079011171581</v>
      </c>
    </row>
    <row r="16" spans="1:21">
      <c r="A16" s="11" t="s">
        <v>16</v>
      </c>
      <c r="B16" s="6">
        <v>5908</v>
      </c>
      <c r="C16" s="6">
        <v>15193</v>
      </c>
      <c r="D16" s="6">
        <v>1746</v>
      </c>
      <c r="E16" s="6">
        <v>1185</v>
      </c>
      <c r="F16" s="6">
        <v>3678</v>
      </c>
      <c r="G16" s="6">
        <v>1415</v>
      </c>
      <c r="H16" s="6">
        <v>765</v>
      </c>
      <c r="I16" s="6">
        <v>6665</v>
      </c>
      <c r="J16" s="6">
        <v>21575</v>
      </c>
      <c r="K16" s="6">
        <v>1197</v>
      </c>
      <c r="L16" s="6">
        <v>1054</v>
      </c>
      <c r="M16" s="14"/>
      <c r="N16" s="14"/>
      <c r="O16" s="14"/>
      <c r="P16" s="14"/>
      <c r="Q16" s="6">
        <v>30</v>
      </c>
      <c r="R16" s="6">
        <v>1820</v>
      </c>
      <c r="S16" s="6">
        <f t="shared" si="0"/>
        <v>62231</v>
      </c>
      <c r="T16" s="6">
        <v>103304</v>
      </c>
      <c r="U16" s="17">
        <f t="shared" si="1"/>
        <v>60.240648958413999</v>
      </c>
    </row>
    <row r="17" spans="1:21">
      <c r="A17" s="11" t="s">
        <v>17</v>
      </c>
      <c r="B17" s="6">
        <v>668</v>
      </c>
      <c r="C17" s="6">
        <v>3536</v>
      </c>
      <c r="D17" s="6">
        <v>61</v>
      </c>
      <c r="E17" s="6">
        <v>139</v>
      </c>
      <c r="F17" s="6">
        <v>25</v>
      </c>
      <c r="G17" s="6">
        <v>269</v>
      </c>
      <c r="H17" s="6">
        <v>200</v>
      </c>
      <c r="I17" s="6">
        <v>2517</v>
      </c>
      <c r="J17" s="6">
        <v>103</v>
      </c>
      <c r="K17" s="6">
        <v>9</v>
      </c>
      <c r="L17" s="6">
        <v>83</v>
      </c>
      <c r="M17" s="14"/>
      <c r="N17" s="14"/>
      <c r="O17" s="14"/>
      <c r="P17" s="14"/>
      <c r="Q17" s="6">
        <v>11</v>
      </c>
      <c r="R17" s="6">
        <v>526</v>
      </c>
      <c r="S17" s="6">
        <f t="shared" si="0"/>
        <v>8147</v>
      </c>
      <c r="T17" s="6">
        <v>12149</v>
      </c>
      <c r="U17" s="17">
        <f t="shared" si="1"/>
        <v>67.059017203061984</v>
      </c>
    </row>
    <row r="18" spans="1:21">
      <c r="A18" s="11" t="s">
        <v>18</v>
      </c>
      <c r="B18" s="6">
        <v>1874</v>
      </c>
      <c r="C18" s="6">
        <v>7241</v>
      </c>
      <c r="D18" s="6">
        <v>537</v>
      </c>
      <c r="E18" s="6">
        <v>200</v>
      </c>
      <c r="F18" s="6">
        <v>369</v>
      </c>
      <c r="G18" s="6">
        <v>369</v>
      </c>
      <c r="H18" s="6">
        <v>206</v>
      </c>
      <c r="I18" s="6">
        <v>3423</v>
      </c>
      <c r="J18" s="6">
        <v>3295</v>
      </c>
      <c r="K18" s="6">
        <v>249</v>
      </c>
      <c r="L18" s="6">
        <v>191</v>
      </c>
      <c r="M18" s="14"/>
      <c r="N18" s="14"/>
      <c r="O18" s="14"/>
      <c r="P18" s="6">
        <v>875</v>
      </c>
      <c r="Q18" s="6">
        <v>93</v>
      </c>
      <c r="R18" s="6">
        <v>672</v>
      </c>
      <c r="S18" s="6">
        <f t="shared" si="0"/>
        <v>19594</v>
      </c>
      <c r="T18" s="6">
        <v>29975</v>
      </c>
      <c r="U18" s="17">
        <f t="shared" si="1"/>
        <v>65.367806505421186</v>
      </c>
    </row>
    <row r="19" spans="1:21">
      <c r="A19" s="11" t="s">
        <v>19</v>
      </c>
      <c r="B19" s="6">
        <v>385</v>
      </c>
      <c r="C19" s="6">
        <v>283</v>
      </c>
      <c r="D19" s="6">
        <v>88</v>
      </c>
      <c r="E19" s="6">
        <v>5246</v>
      </c>
      <c r="F19" s="6">
        <v>96</v>
      </c>
      <c r="G19" s="6">
        <v>136</v>
      </c>
      <c r="H19" s="6">
        <v>402</v>
      </c>
      <c r="I19" s="6">
        <v>1143</v>
      </c>
      <c r="J19" s="6">
        <v>862</v>
      </c>
      <c r="K19" s="6">
        <v>71</v>
      </c>
      <c r="L19" s="6">
        <v>50</v>
      </c>
      <c r="M19" s="14"/>
      <c r="N19" s="14"/>
      <c r="O19" s="14"/>
      <c r="P19" s="14"/>
      <c r="Q19" s="6">
        <v>35</v>
      </c>
      <c r="R19" s="6">
        <v>837</v>
      </c>
      <c r="S19" s="6">
        <f t="shared" si="0"/>
        <v>9634</v>
      </c>
      <c r="T19" s="6">
        <v>15867</v>
      </c>
      <c r="U19" s="17">
        <f t="shared" si="1"/>
        <v>60.717211823281026</v>
      </c>
    </row>
    <row r="20" spans="1:21" ht="15.5">
      <c r="A20" s="11" t="s">
        <v>30</v>
      </c>
      <c r="B20" s="6">
        <v>25954</v>
      </c>
      <c r="C20" s="6">
        <v>62571</v>
      </c>
      <c r="D20" s="6">
        <v>1881</v>
      </c>
      <c r="E20" s="6">
        <v>4484</v>
      </c>
      <c r="F20" s="6">
        <v>7243</v>
      </c>
      <c r="G20" s="6">
        <v>2821</v>
      </c>
      <c r="H20" s="6">
        <v>3231</v>
      </c>
      <c r="I20" s="6">
        <v>5551</v>
      </c>
      <c r="J20" s="6">
        <v>71738</v>
      </c>
      <c r="K20" s="6">
        <v>2712</v>
      </c>
      <c r="L20" s="6">
        <v>2443</v>
      </c>
      <c r="M20" s="14"/>
      <c r="N20" s="14"/>
      <c r="O20" s="14"/>
      <c r="P20" s="14"/>
      <c r="Q20" s="6">
        <v>107</v>
      </c>
      <c r="R20" s="6">
        <v>4950</v>
      </c>
      <c r="S20" s="10">
        <f t="shared" si="0"/>
        <v>195686</v>
      </c>
      <c r="T20" s="6">
        <v>350510</v>
      </c>
      <c r="U20" s="17">
        <f t="shared" si="1"/>
        <v>55.828934980457049</v>
      </c>
    </row>
    <row r="21" spans="1:21">
      <c r="A21" s="11" t="s">
        <v>20</v>
      </c>
      <c r="B21" s="6">
        <v>2573</v>
      </c>
      <c r="C21" s="6">
        <v>5692</v>
      </c>
      <c r="D21" s="6">
        <v>182</v>
      </c>
      <c r="E21" s="6">
        <v>171</v>
      </c>
      <c r="F21" s="6">
        <v>171</v>
      </c>
      <c r="G21" s="6">
        <v>220</v>
      </c>
      <c r="H21" s="6">
        <v>294</v>
      </c>
      <c r="I21" s="6">
        <v>1151</v>
      </c>
      <c r="J21" s="6">
        <v>1714</v>
      </c>
      <c r="K21" s="6">
        <v>65</v>
      </c>
      <c r="L21" s="6">
        <v>91</v>
      </c>
      <c r="M21" s="14"/>
      <c r="N21" s="14"/>
      <c r="O21" s="14"/>
      <c r="P21" s="14"/>
      <c r="Q21" s="6">
        <v>1</v>
      </c>
      <c r="R21" s="6">
        <v>677</v>
      </c>
      <c r="S21" s="10">
        <f t="shared" si="0"/>
        <v>13002</v>
      </c>
      <c r="T21" s="6">
        <v>20583</v>
      </c>
      <c r="U21" s="17">
        <f t="shared" si="1"/>
        <v>63.168634309867365</v>
      </c>
    </row>
    <row r="22" spans="1:21">
      <c r="A22" s="11" t="s">
        <v>21</v>
      </c>
      <c r="B22" s="6">
        <v>10874</v>
      </c>
      <c r="C22" s="6">
        <v>6182</v>
      </c>
      <c r="D22" s="6">
        <v>1226</v>
      </c>
      <c r="E22" s="6">
        <v>187</v>
      </c>
      <c r="F22" s="14"/>
      <c r="G22" s="6">
        <v>249</v>
      </c>
      <c r="H22" s="6">
        <v>283</v>
      </c>
      <c r="I22" s="6">
        <v>654</v>
      </c>
      <c r="J22" s="6">
        <v>2694</v>
      </c>
      <c r="K22" s="6">
        <v>305</v>
      </c>
      <c r="L22" s="6">
        <v>302</v>
      </c>
      <c r="M22" s="14"/>
      <c r="N22" s="14"/>
      <c r="O22" s="14"/>
      <c r="P22" s="14"/>
      <c r="Q22" s="6">
        <v>0</v>
      </c>
      <c r="R22" s="6">
        <v>1046</v>
      </c>
      <c r="S22" s="10">
        <f t="shared" si="0"/>
        <v>24002</v>
      </c>
      <c r="T22" s="6">
        <v>37933</v>
      </c>
      <c r="U22" s="17">
        <f t="shared" si="1"/>
        <v>63.274721218991381</v>
      </c>
    </row>
    <row r="23" spans="1:21">
      <c r="A23" s="11" t="s">
        <v>22</v>
      </c>
      <c r="B23" s="6">
        <v>1623</v>
      </c>
      <c r="C23" s="6">
        <v>8055</v>
      </c>
      <c r="D23" s="6">
        <v>562</v>
      </c>
      <c r="E23" s="6">
        <v>337</v>
      </c>
      <c r="F23" s="6">
        <v>220</v>
      </c>
      <c r="G23" s="6">
        <v>369</v>
      </c>
      <c r="H23" s="6">
        <v>740</v>
      </c>
      <c r="I23" s="6">
        <v>288</v>
      </c>
      <c r="J23" s="6">
        <v>11705</v>
      </c>
      <c r="K23" s="6">
        <v>168</v>
      </c>
      <c r="L23" s="6">
        <v>126</v>
      </c>
      <c r="M23" s="14"/>
      <c r="N23" s="14"/>
      <c r="O23" s="14"/>
      <c r="P23" s="14"/>
      <c r="Q23" s="6">
        <v>0</v>
      </c>
      <c r="R23" s="6">
        <v>776</v>
      </c>
      <c r="S23" s="10">
        <f t="shared" si="0"/>
        <v>24969</v>
      </c>
      <c r="T23" s="6">
        <v>40712</v>
      </c>
      <c r="U23" s="17">
        <f t="shared" si="1"/>
        <v>61.330811554332875</v>
      </c>
    </row>
    <row r="24" spans="1:21">
      <c r="A24" s="13" t="s">
        <v>3</v>
      </c>
      <c r="B24" s="13">
        <f t="shared" ref="B24:S24" si="2">SUM(B6:B23)</f>
        <v>132845</v>
      </c>
      <c r="C24" s="13">
        <f t="shared" si="2"/>
        <v>400186</v>
      </c>
      <c r="D24" s="13">
        <f t="shared" si="2"/>
        <v>24655</v>
      </c>
      <c r="E24" s="13">
        <f t="shared" si="2"/>
        <v>28676</v>
      </c>
      <c r="F24" s="13">
        <f t="shared" si="2"/>
        <v>44994</v>
      </c>
      <c r="G24" s="13">
        <f t="shared" si="2"/>
        <v>21674</v>
      </c>
      <c r="H24" s="13">
        <f t="shared" si="2"/>
        <v>25872</v>
      </c>
      <c r="I24" s="13">
        <f t="shared" si="2"/>
        <v>79625</v>
      </c>
      <c r="J24" s="13">
        <f t="shared" si="2"/>
        <v>439046</v>
      </c>
      <c r="K24" s="13">
        <f t="shared" si="2"/>
        <v>20294</v>
      </c>
      <c r="L24" s="13">
        <f t="shared" si="2"/>
        <v>15415</v>
      </c>
      <c r="M24" s="13">
        <f t="shared" si="2"/>
        <v>400</v>
      </c>
      <c r="N24" s="13">
        <f t="shared" si="2"/>
        <v>1475</v>
      </c>
      <c r="O24" s="13">
        <f t="shared" si="2"/>
        <v>400</v>
      </c>
      <c r="P24" s="13">
        <f t="shared" si="2"/>
        <v>875</v>
      </c>
      <c r="Q24" s="13">
        <f t="shared" si="2"/>
        <v>805</v>
      </c>
      <c r="R24" s="13">
        <f t="shared" si="2"/>
        <v>37702</v>
      </c>
      <c r="S24" s="16">
        <f t="shared" si="2"/>
        <v>1274939</v>
      </c>
      <c r="T24" s="13">
        <f>SUM(T6:T23)</f>
        <v>2135258</v>
      </c>
      <c r="U24" s="18">
        <f t="shared" si="1"/>
        <v>59.708897004483767</v>
      </c>
    </row>
    <row r="25" spans="1:21" ht="15" thickBot="1">
      <c r="A25" s="15" t="s">
        <v>4</v>
      </c>
      <c r="B25" s="15">
        <f t="shared" ref="B25:P25" si="3">B24/$S$24</f>
        <v>0.10419714198091046</v>
      </c>
      <c r="C25" s="15">
        <f t="shared" si="3"/>
        <v>0.31388638985865208</v>
      </c>
      <c r="D25" s="15">
        <f t="shared" si="3"/>
        <v>1.9338180101165624E-2</v>
      </c>
      <c r="E25" s="15">
        <f t="shared" si="3"/>
        <v>2.2492056482702309E-2</v>
      </c>
      <c r="F25" s="15">
        <f t="shared" si="3"/>
        <v>3.5291100201656704E-2</v>
      </c>
      <c r="G25" s="15">
        <f t="shared" si="3"/>
        <v>1.7000029020996298E-2</v>
      </c>
      <c r="H25" s="15">
        <f t="shared" si="3"/>
        <v>2.0292735574015699E-2</v>
      </c>
      <c r="I25" s="15">
        <f t="shared" si="3"/>
        <v>6.2453968385938467E-2</v>
      </c>
      <c r="J25" s="15">
        <f t="shared" si="3"/>
        <v>0.34436627948474396</v>
      </c>
      <c r="K25" s="15">
        <f t="shared" si="3"/>
        <v>1.5917624294181917E-2</v>
      </c>
      <c r="L25" s="15">
        <f t="shared" si="3"/>
        <v>1.2090774539017161E-2</v>
      </c>
      <c r="M25" s="15">
        <f t="shared" si="3"/>
        <v>3.1374050052590752E-4</v>
      </c>
      <c r="N25" s="15">
        <f t="shared" si="3"/>
        <v>1.156918095689284E-3</v>
      </c>
      <c r="O25" s="15">
        <f t="shared" si="3"/>
        <v>3.1374050052590752E-4</v>
      </c>
      <c r="P25" s="15">
        <f t="shared" si="3"/>
        <v>6.8630734490042272E-4</v>
      </c>
      <c r="Q25" s="15">
        <f>Q24/$S$24</f>
        <v>6.3140275730838883E-4</v>
      </c>
      <c r="R25" s="15">
        <f>R24/$S$24</f>
        <v>2.9571610877069412E-2</v>
      </c>
      <c r="S25" s="15">
        <f>S24/$S$24</f>
        <v>1</v>
      </c>
    </row>
    <row r="26" spans="1:21" ht="30.75" customHeight="1" thickTop="1">
      <c r="A26" s="21" t="s">
        <v>27</v>
      </c>
      <c r="B26" s="21"/>
      <c r="C26" s="21"/>
      <c r="D26" s="21"/>
      <c r="E26" s="21"/>
      <c r="F26" s="21"/>
      <c r="G26" s="21"/>
      <c r="H26" s="21"/>
      <c r="I26" s="21"/>
      <c r="J26" s="21"/>
      <c r="K26" s="21"/>
      <c r="L26" s="21"/>
      <c r="M26" s="21"/>
      <c r="N26" s="21"/>
      <c r="O26" s="21"/>
      <c r="P26" s="21"/>
      <c r="Q26" s="21"/>
      <c r="R26" s="21"/>
      <c r="S26" s="21"/>
      <c r="T26" s="9"/>
    </row>
    <row r="27" spans="1:21">
      <c r="A27" s="22" t="s">
        <v>28</v>
      </c>
      <c r="B27" s="22"/>
      <c r="C27" s="22"/>
      <c r="D27" s="22"/>
      <c r="E27" s="22"/>
      <c r="F27" s="22"/>
      <c r="G27" s="22"/>
      <c r="H27" s="22"/>
      <c r="I27" s="22"/>
      <c r="J27" s="22"/>
      <c r="K27" s="22"/>
      <c r="L27" s="22"/>
      <c r="M27" s="22"/>
      <c r="N27" s="22"/>
      <c r="O27" s="22"/>
      <c r="P27" s="22"/>
      <c r="Q27" s="22"/>
      <c r="R27" s="22"/>
      <c r="S27" s="22"/>
      <c r="T27" s="9"/>
    </row>
    <row r="28" spans="1:21" ht="35.25" customHeight="1">
      <c r="A28" s="22"/>
      <c r="B28" s="22"/>
      <c r="C28" s="22"/>
      <c r="D28" s="22"/>
      <c r="E28" s="22"/>
      <c r="F28" s="22"/>
      <c r="G28" s="22"/>
      <c r="H28" s="22"/>
      <c r="I28" s="22"/>
      <c r="J28" s="22"/>
      <c r="K28" s="22"/>
      <c r="L28" s="22"/>
      <c r="M28" s="22"/>
      <c r="N28" s="22"/>
      <c r="O28" s="22"/>
      <c r="P28" s="22"/>
      <c r="Q28" s="22"/>
      <c r="R28" s="22"/>
      <c r="S28" s="22"/>
      <c r="T28" s="9"/>
    </row>
    <row r="29" spans="1:21">
      <c r="A29" s="9"/>
      <c r="B29" s="9"/>
      <c r="C29" s="9"/>
      <c r="D29" s="9"/>
      <c r="E29" s="9"/>
      <c r="F29" s="9"/>
      <c r="G29" s="9"/>
      <c r="H29" s="9"/>
      <c r="I29" s="9"/>
      <c r="J29" s="9"/>
      <c r="K29" s="9"/>
      <c r="L29" s="9"/>
      <c r="M29" s="9"/>
      <c r="N29" s="9"/>
      <c r="O29" s="9"/>
      <c r="P29" s="9"/>
      <c r="Q29" s="9"/>
      <c r="R29" s="9"/>
      <c r="S29" s="9"/>
      <c r="T29" s="9"/>
    </row>
    <row r="30" spans="1:21">
      <c r="F30" s="8"/>
      <c r="G30" s="8"/>
      <c r="H30" s="7"/>
    </row>
    <row r="31" spans="1:21">
      <c r="F31" s="8"/>
      <c r="G31" s="8"/>
      <c r="H31" s="7"/>
    </row>
    <row r="32" spans="1:21">
      <c r="F32" s="8"/>
      <c r="G32" s="8"/>
      <c r="H32" s="7"/>
    </row>
    <row r="33" spans="6:8">
      <c r="F33" s="8"/>
      <c r="G33" s="8"/>
      <c r="H33" s="7"/>
    </row>
    <row r="34" spans="6:8">
      <c r="F34" s="8"/>
      <c r="G34" s="8"/>
      <c r="H34" s="7"/>
    </row>
    <row r="35" spans="6:8">
      <c r="F35" s="8"/>
      <c r="G35" s="8"/>
      <c r="H35" s="7"/>
    </row>
    <row r="36" spans="6:8">
      <c r="F36" s="8"/>
      <c r="G36" s="8"/>
      <c r="H36" s="7"/>
    </row>
    <row r="37" spans="6:8">
      <c r="F37" s="8"/>
      <c r="G37" s="8"/>
      <c r="H37" s="7"/>
    </row>
    <row r="38" spans="6:8">
      <c r="F38" s="8"/>
      <c r="G38" s="8"/>
      <c r="H38" s="7"/>
    </row>
    <row r="39" spans="6:8">
      <c r="F39" s="8"/>
      <c r="G39" s="8"/>
      <c r="H39" s="7"/>
    </row>
    <row r="40" spans="6:8">
      <c r="F40" s="7"/>
      <c r="G40" s="7"/>
      <c r="H40" s="7"/>
    </row>
  </sheetData>
  <mergeCells count="18">
    <mergeCell ref="R4:R5"/>
    <mergeCell ref="S4:S5"/>
    <mergeCell ref="T4:T5"/>
    <mergeCell ref="U4:U5"/>
    <mergeCell ref="A26:S26"/>
    <mergeCell ref="A27:S28"/>
    <mergeCell ref="A2:S2"/>
    <mergeCell ref="A4:A5"/>
    <mergeCell ref="B4:B5"/>
    <mergeCell ref="C4:C5"/>
    <mergeCell ref="D4:D5"/>
    <mergeCell ref="E4:E5"/>
    <mergeCell ref="F4:F5"/>
    <mergeCell ref="H4:H5"/>
    <mergeCell ref="J4:J5"/>
    <mergeCell ref="K4:K5"/>
    <mergeCell ref="L4:L5"/>
    <mergeCell ref="Q4:Q5"/>
  </mergeCells>
  <printOptions horizontalCentered="1"/>
  <pageMargins left="0.39370078740157483" right="0.39370078740157483" top="0.39370078740157483" bottom="0.39370078740157483" header="0" footer="0"/>
  <pageSetup paperSize="5"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AYUNTAMIENTOS MR (Partidos)</vt:lpstr>
      <vt:lpstr>'AYUNTAMIENTOS MR (Partidos)'!Print_Area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2018-11-07T18:53:54Z</cp:lastPrinted>
  <dcterms:created xsi:type="dcterms:W3CDTF">2018-10-16T17:30:32Z</dcterms:created>
  <dcterms:modified xsi:type="dcterms:W3CDTF">2018-11-12T15:23:45Z</dcterms:modified>
</cp:coreProperties>
</file>